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defaultThemeVersion="124226"/>
  <xr:revisionPtr revIDLastSave="0" documentId="13_ncr:1_{376881EE-70FA-45AC-AB3C-683FF0FA281B}" xr6:coauthVersionLast="47" xr6:coauthVersionMax="47" xr10:uidLastSave="{00000000-0000-0000-0000-000000000000}"/>
  <bookViews>
    <workbookView xWindow="-28920" yWindow="645" windowWidth="29040" windowHeight="15720" tabRatio="870" xr2:uid="{00000000-000D-0000-FFFF-FFFF00000000}"/>
  </bookViews>
  <sheets>
    <sheet name="評価項目(標準)" sheetId="57" r:id="rId1"/>
    <sheet name="届出書" sheetId="2" r:id="rId2"/>
    <sheet name="様式１" sheetId="66" r:id="rId3"/>
    <sheet name="様式１【経常ＪＶ用】" sheetId="74" r:id="rId4"/>
    <sheet name="様式２" sheetId="135" r:id="rId5"/>
    <sheet name="様式３" sheetId="136" r:id="rId6"/>
    <sheet name="様式４（対策なし）" sheetId="130" r:id="rId7"/>
  </sheets>
  <definedNames>
    <definedName name="_xlnm.Print_Area" localSheetId="1">届出書!$A$1:$AA$41</definedName>
    <definedName name="_xlnm.Print_Area" localSheetId="0">'評価項目(標準)'!$B$1:$M$53</definedName>
    <definedName name="_xlnm.Print_Area" localSheetId="2">様式１!$B$1:$L$51</definedName>
    <definedName name="_xlnm.Print_Area" localSheetId="3">様式１【経常ＪＶ用】!$B$1:$O$52</definedName>
    <definedName name="_xlnm.Print_Area" localSheetId="4">様式２!$A$1:$BR$58</definedName>
    <definedName name="_xlnm.Print_Area" localSheetId="5">様式３!$A$1:$AH$36</definedName>
    <definedName name="_xlnm.Print_Area" localSheetId="6">'様式４（対策なし）'!$A$1:$CF$50</definedName>
    <definedName name="_xlnm.Print_Titles" localSheetId="0">'評価項目(標準)'!$B:$M,'評価項目(標準)'!$1:$4</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5" i="57" l="1"/>
  <c r="J25" i="66" l="1"/>
  <c r="L26" i="74" l="1"/>
  <c r="J26" i="74"/>
  <c r="J36" i="66"/>
  <c r="M26" i="74" l="1"/>
  <c r="J43" i="66"/>
  <c r="U17" i="136" l="1"/>
  <c r="U16" i="136"/>
  <c r="U15" i="136"/>
  <c r="U14" i="136"/>
  <c r="AD33" i="135"/>
  <c r="Y14" i="136" l="1"/>
  <c r="H39" i="74"/>
  <c r="G39" i="74"/>
  <c r="H38" i="74"/>
  <c r="G38" i="74"/>
  <c r="L37" i="74"/>
  <c r="J37" i="74"/>
  <c r="H37" i="74"/>
  <c r="G37" i="74"/>
  <c r="F37" i="74"/>
  <c r="E37" i="74"/>
  <c r="D37" i="74"/>
  <c r="M37" i="74" l="1"/>
  <c r="H38" i="66" l="1"/>
  <c r="G38" i="66"/>
  <c r="H37" i="66"/>
  <c r="G37" i="66"/>
  <c r="H36" i="66"/>
  <c r="G36" i="66"/>
  <c r="F36" i="66"/>
  <c r="E36" i="66"/>
  <c r="D36" i="66"/>
  <c r="J51" i="57" l="1"/>
  <c r="E15" i="74" l="1"/>
  <c r="D32" i="66" l="1"/>
  <c r="E14" i="66"/>
  <c r="M44" i="74" l="1"/>
  <c r="H19" i="66" l="1"/>
  <c r="J15" i="74" l="1"/>
  <c r="L15" i="74"/>
  <c r="J14" i="66"/>
  <c r="M15" i="74" l="1"/>
  <c r="G16" i="74"/>
  <c r="H20" i="74"/>
  <c r="G20" i="74"/>
  <c r="G19" i="74"/>
  <c r="G18" i="74"/>
  <c r="G17" i="74"/>
  <c r="H19" i="74"/>
  <c r="H18" i="74"/>
  <c r="H17" i="74"/>
  <c r="H16" i="74"/>
  <c r="J42" i="66"/>
  <c r="H20" i="66"/>
  <c r="H18" i="66"/>
  <c r="H17" i="66"/>
  <c r="H16" i="66"/>
  <c r="H15" i="66"/>
  <c r="K34" i="57" l="1"/>
  <c r="E42" i="66" l="1"/>
  <c r="L43" i="74" l="1"/>
  <c r="J43" i="74"/>
  <c r="M43" i="74" l="1"/>
  <c r="H43" i="66"/>
  <c r="H42" i="66"/>
  <c r="E43" i="66"/>
  <c r="B43" i="66"/>
  <c r="B42" i="66"/>
  <c r="F14" i="66" l="1"/>
  <c r="F15" i="74"/>
  <c r="F12" i="74"/>
  <c r="G15" i="66"/>
  <c r="G16" i="66"/>
  <c r="G17" i="66"/>
  <c r="G18" i="66"/>
  <c r="G33" i="74"/>
  <c r="G34" i="74"/>
  <c r="G33" i="66"/>
  <c r="G32" i="66"/>
  <c r="F20" i="66"/>
  <c r="E20" i="66"/>
  <c r="H23" i="74"/>
  <c r="H22" i="74"/>
  <c r="H21" i="74"/>
  <c r="E12" i="74"/>
  <c r="H21" i="66"/>
  <c r="H22" i="66"/>
  <c r="G22" i="74"/>
  <c r="G21" i="66"/>
  <c r="J39" i="66"/>
  <c r="K42" i="57"/>
  <c r="J50" i="57" s="1"/>
  <c r="E43" i="74"/>
  <c r="B6" i="74"/>
  <c r="C6" i="74"/>
  <c r="D6" i="74"/>
  <c r="E6" i="74"/>
  <c r="F6" i="74"/>
  <c r="G6" i="74"/>
  <c r="H6" i="74"/>
  <c r="J6" i="74"/>
  <c r="M6" i="74" s="1"/>
  <c r="G7" i="74"/>
  <c r="H7" i="74"/>
  <c r="E8" i="74"/>
  <c r="F8" i="74"/>
  <c r="G8" i="74"/>
  <c r="H8" i="74"/>
  <c r="L8" i="74"/>
  <c r="G9" i="74"/>
  <c r="H9" i="74"/>
  <c r="J8" i="74"/>
  <c r="E10" i="74"/>
  <c r="F10" i="74"/>
  <c r="G10" i="74"/>
  <c r="H10" i="74"/>
  <c r="J10" i="74"/>
  <c r="L10" i="74"/>
  <c r="G11" i="74"/>
  <c r="H11" i="74"/>
  <c r="G12" i="74"/>
  <c r="H12" i="74"/>
  <c r="J12" i="74"/>
  <c r="L12" i="74"/>
  <c r="G13" i="74"/>
  <c r="H13" i="74"/>
  <c r="G14" i="74"/>
  <c r="H14" i="74"/>
  <c r="C15" i="74"/>
  <c r="D15" i="74"/>
  <c r="E21" i="74"/>
  <c r="F21" i="74"/>
  <c r="G21" i="74"/>
  <c r="J21" i="74"/>
  <c r="M21" i="74" s="1"/>
  <c r="G23" i="74"/>
  <c r="C24" i="74"/>
  <c r="D24" i="74"/>
  <c r="E24" i="74"/>
  <c r="F24" i="74"/>
  <c r="G24" i="74"/>
  <c r="H24" i="74"/>
  <c r="J24" i="74"/>
  <c r="L24" i="74"/>
  <c r="G25" i="74"/>
  <c r="H25" i="74"/>
  <c r="D26" i="74"/>
  <c r="E26" i="74"/>
  <c r="F26" i="74"/>
  <c r="G26" i="74"/>
  <c r="H26" i="74"/>
  <c r="G27" i="74"/>
  <c r="H27" i="74"/>
  <c r="G28" i="74"/>
  <c r="M28" i="74"/>
  <c r="G29" i="74"/>
  <c r="G30" i="74"/>
  <c r="H30" i="74"/>
  <c r="M30" i="74"/>
  <c r="D31" i="74"/>
  <c r="E31" i="74"/>
  <c r="F31" i="74"/>
  <c r="G31" i="74"/>
  <c r="H31" i="74"/>
  <c r="J31" i="74"/>
  <c r="L31" i="74"/>
  <c r="G32" i="74"/>
  <c r="H32" i="74"/>
  <c r="D33" i="74"/>
  <c r="E33" i="74"/>
  <c r="F33" i="74"/>
  <c r="H33" i="74"/>
  <c r="J33" i="74"/>
  <c r="L33" i="74"/>
  <c r="H34" i="74"/>
  <c r="B35" i="74"/>
  <c r="C35" i="74"/>
  <c r="D35" i="74"/>
  <c r="E35" i="74"/>
  <c r="F35" i="74"/>
  <c r="G35" i="74"/>
  <c r="H35" i="74"/>
  <c r="J35" i="74"/>
  <c r="L35" i="74"/>
  <c r="G36" i="74"/>
  <c r="H36" i="74"/>
  <c r="D40" i="74"/>
  <c r="E40" i="74"/>
  <c r="F40" i="74"/>
  <c r="G40" i="74"/>
  <c r="H40" i="74"/>
  <c r="J40" i="74"/>
  <c r="G41" i="74"/>
  <c r="H41" i="74"/>
  <c r="L40" i="74"/>
  <c r="G42" i="74"/>
  <c r="H42" i="74"/>
  <c r="B43" i="74"/>
  <c r="H43" i="74"/>
  <c r="B5" i="66"/>
  <c r="C5" i="66"/>
  <c r="D5" i="66"/>
  <c r="E5" i="66"/>
  <c r="F5" i="66"/>
  <c r="G5" i="66"/>
  <c r="H5" i="66"/>
  <c r="J5" i="66"/>
  <c r="G6" i="66"/>
  <c r="H6" i="66"/>
  <c r="E7" i="66"/>
  <c r="F7" i="66"/>
  <c r="G7" i="66"/>
  <c r="H7" i="66"/>
  <c r="G8" i="66"/>
  <c r="H8" i="66"/>
  <c r="J7" i="66"/>
  <c r="E9" i="66"/>
  <c r="F9" i="66"/>
  <c r="G9" i="66"/>
  <c r="H9" i="66"/>
  <c r="J9" i="66"/>
  <c r="G10" i="66"/>
  <c r="H10" i="66"/>
  <c r="E11" i="66"/>
  <c r="F11" i="66"/>
  <c r="G11" i="66"/>
  <c r="H11" i="66"/>
  <c r="J11" i="66"/>
  <c r="G12" i="66"/>
  <c r="H12" i="66"/>
  <c r="G13" i="66"/>
  <c r="H13" i="66"/>
  <c r="C14" i="66"/>
  <c r="D14" i="66"/>
  <c r="G19" i="66"/>
  <c r="G20" i="66"/>
  <c r="J20" i="66"/>
  <c r="G22" i="66"/>
  <c r="C23" i="66"/>
  <c r="D23" i="66"/>
  <c r="E23" i="66"/>
  <c r="F23" i="66"/>
  <c r="G23" i="66"/>
  <c r="H23" i="66"/>
  <c r="J23" i="66"/>
  <c r="G24" i="66"/>
  <c r="H24" i="66"/>
  <c r="D25" i="66"/>
  <c r="E25" i="66"/>
  <c r="F25" i="66"/>
  <c r="G25" i="66"/>
  <c r="H25" i="66"/>
  <c r="G26" i="66"/>
  <c r="H26" i="66"/>
  <c r="G27" i="66"/>
  <c r="G28" i="66"/>
  <c r="G29" i="66"/>
  <c r="H29" i="66"/>
  <c r="D30" i="66"/>
  <c r="E30" i="66"/>
  <c r="F30" i="66"/>
  <c r="G30" i="66"/>
  <c r="H30" i="66"/>
  <c r="J30" i="66"/>
  <c r="G31" i="66"/>
  <c r="H31" i="66"/>
  <c r="E32" i="66"/>
  <c r="F32" i="66"/>
  <c r="H32" i="66"/>
  <c r="J32" i="66"/>
  <c r="H33" i="66"/>
  <c r="B34" i="66"/>
  <c r="C34" i="66"/>
  <c r="D34" i="66"/>
  <c r="E34" i="66"/>
  <c r="F34" i="66"/>
  <c r="G34" i="66"/>
  <c r="H34" i="66"/>
  <c r="J34" i="66"/>
  <c r="G35" i="66"/>
  <c r="H35" i="66"/>
  <c r="D39" i="66"/>
  <c r="E39" i="66"/>
  <c r="F39" i="66"/>
  <c r="G39" i="66"/>
  <c r="H39" i="66"/>
  <c r="G40" i="66"/>
  <c r="H40" i="66"/>
  <c r="G41" i="66"/>
  <c r="H41" i="66"/>
  <c r="M31" i="74" l="1"/>
  <c r="M8" i="74"/>
  <c r="M10" i="74"/>
  <c r="M12" i="74"/>
  <c r="M24" i="74"/>
  <c r="M33" i="74"/>
  <c r="M35" i="74"/>
  <c r="M40" i="74"/>
  <c r="J44" i="66"/>
  <c r="M45" i="74" l="1"/>
</calcChain>
</file>

<file path=xl/sharedStrings.xml><?xml version="1.0" encoding="utf-8"?>
<sst xmlns="http://schemas.openxmlformats.org/spreadsheetml/2006/main" count="366" uniqueCount="291">
  <si>
    <t>簡易型Ｂ</t>
  </si>
  <si>
    <t>工事名：</t>
    <phoneticPr fontId="2"/>
  </si>
  <si>
    <t>大項目</t>
    <rPh sb="0" eb="3">
      <t>ダイコウモク</t>
    </rPh>
    <phoneticPr fontId="2"/>
  </si>
  <si>
    <t>中項目</t>
    <rPh sb="0" eb="3">
      <t>チュウコウモク</t>
    </rPh>
    <phoneticPr fontId="2"/>
  </si>
  <si>
    <t>小項目</t>
    <rPh sb="0" eb="3">
      <t>ショウコウモク</t>
    </rPh>
    <phoneticPr fontId="2"/>
  </si>
  <si>
    <t>評価基準</t>
    <rPh sb="0" eb="2">
      <t>ヒョウカ</t>
    </rPh>
    <rPh sb="2" eb="4">
      <t>キジュン</t>
    </rPh>
    <phoneticPr fontId="2"/>
  </si>
  <si>
    <t>加算点</t>
    <rPh sb="0" eb="2">
      <t>カサン</t>
    </rPh>
    <rPh sb="2" eb="3">
      <t>テン</t>
    </rPh>
    <phoneticPr fontId="2"/>
  </si>
  <si>
    <t>様式</t>
    <rPh sb="0" eb="2">
      <t>ヨウシキ</t>
    </rPh>
    <phoneticPr fontId="2"/>
  </si>
  <si>
    <t>評価内容等</t>
    <rPh sb="0" eb="2">
      <t>ヒョウカ</t>
    </rPh>
    <rPh sb="2" eb="4">
      <t>ナイヨウ</t>
    </rPh>
    <rPh sb="4" eb="5">
      <t>トウ</t>
    </rPh>
    <phoneticPr fontId="2"/>
  </si>
  <si>
    <t>配点</t>
    <rPh sb="0" eb="2">
      <t>ハイテン</t>
    </rPh>
    <phoneticPr fontId="2"/>
  </si>
  <si>
    <t>小項目
配点</t>
    <rPh sb="0" eb="3">
      <t>ショウコウモク</t>
    </rPh>
    <rPh sb="4" eb="6">
      <t>ハイテン</t>
    </rPh>
    <phoneticPr fontId="2"/>
  </si>
  <si>
    <t>大項目
配点</t>
    <rPh sb="0" eb="1">
      <t>ダイ</t>
    </rPh>
    <rPh sb="1" eb="3">
      <t>コウモク</t>
    </rPh>
    <rPh sb="4" eb="6">
      <t>ハイテン</t>
    </rPh>
    <phoneticPr fontId="2"/>
  </si>
  <si>
    <t>企　業　の　能　力　等</t>
    <rPh sb="0" eb="1">
      <t>キ</t>
    </rPh>
    <rPh sb="2" eb="3">
      <t>ギョウ</t>
    </rPh>
    <rPh sb="6" eb="7">
      <t>ノウ</t>
    </rPh>
    <rPh sb="8" eb="9">
      <t>チカラ</t>
    </rPh>
    <rPh sb="10" eb="11">
      <t>トウ</t>
    </rPh>
    <phoneticPr fontId="2"/>
  </si>
  <si>
    <t>地域精通度・貢献度</t>
    <rPh sb="0" eb="1">
      <t>チイキ</t>
    </rPh>
    <rPh sb="1" eb="3">
      <t>セイツウ</t>
    </rPh>
    <rPh sb="3" eb="4">
      <t>ド</t>
    </rPh>
    <rPh sb="5" eb="8">
      <t>コウケンド</t>
    </rPh>
    <phoneticPr fontId="2"/>
  </si>
  <si>
    <t>地域精通度</t>
    <rPh sb="0" eb="2">
      <t>チイキ</t>
    </rPh>
    <rPh sb="2" eb="4">
      <t>セイツウ</t>
    </rPh>
    <rPh sb="4" eb="5">
      <t>ド</t>
    </rPh>
    <phoneticPr fontId="2"/>
  </si>
  <si>
    <t>本店等所在地</t>
    <rPh sb="0" eb="2">
      <t>ホンテン</t>
    </rPh>
    <rPh sb="2" eb="3">
      <t>トウ</t>
    </rPh>
    <rPh sb="3" eb="6">
      <t>ショザイチ</t>
    </rPh>
    <phoneticPr fontId="2"/>
  </si>
  <si>
    <t>様式１
様式２</t>
    <rPh sb="4" eb="6">
      <t>ヨウシキ</t>
    </rPh>
    <phoneticPr fontId="2"/>
  </si>
  <si>
    <t>施工箇所地域における工事実績</t>
    <rPh sb="0" eb="2">
      <t>セコウ</t>
    </rPh>
    <rPh sb="2" eb="4">
      <t>カショ</t>
    </rPh>
    <rPh sb="4" eb="6">
      <t>チイキ</t>
    </rPh>
    <rPh sb="10" eb="12">
      <t>コウジ</t>
    </rPh>
    <rPh sb="12" eb="14">
      <t>ジッセキ</t>
    </rPh>
    <phoneticPr fontId="2"/>
  </si>
  <si>
    <t>工事実績なし</t>
    <rPh sb="0" eb="2">
      <t>コウジ</t>
    </rPh>
    <rPh sb="2" eb="4">
      <t>ジッセキ</t>
    </rPh>
    <phoneticPr fontId="2"/>
  </si>
  <si>
    <t>無</t>
    <rPh sb="0" eb="1">
      <t>ム</t>
    </rPh>
    <phoneticPr fontId="2"/>
  </si>
  <si>
    <t>有</t>
    <rPh sb="0" eb="1">
      <t>ユウ</t>
    </rPh>
    <phoneticPr fontId="2"/>
  </si>
  <si>
    <t>　公共施設美化活動実績</t>
    <rPh sb="1" eb="3">
      <t>コウキョウ</t>
    </rPh>
    <rPh sb="3" eb="5">
      <t>シセツ</t>
    </rPh>
    <rPh sb="5" eb="7">
      <t>ビカ</t>
    </rPh>
    <rPh sb="7" eb="9">
      <t>カツドウ</t>
    </rPh>
    <rPh sb="9" eb="11">
      <t>ジッセキ</t>
    </rPh>
    <phoneticPr fontId="2"/>
  </si>
  <si>
    <t>有</t>
    <rPh sb="0" eb="1">
      <t>ア</t>
    </rPh>
    <phoneticPr fontId="2"/>
  </si>
  <si>
    <t>災害協定の評価</t>
    <rPh sb="0" eb="2">
      <t>サイガイ</t>
    </rPh>
    <rPh sb="2" eb="4">
      <t>キョウテイ</t>
    </rPh>
    <rPh sb="5" eb="7">
      <t>ヒョウカ</t>
    </rPh>
    <phoneticPr fontId="2"/>
  </si>
  <si>
    <t>災害協定１の実績あり</t>
    <rPh sb="0" eb="2">
      <t>サイガイ</t>
    </rPh>
    <rPh sb="2" eb="4">
      <t>キョウテイ</t>
    </rPh>
    <rPh sb="6" eb="8">
      <t>ジッセキ</t>
    </rPh>
    <phoneticPr fontId="2"/>
  </si>
  <si>
    <t>災害協定２の実績あり</t>
    <rPh sb="0" eb="2">
      <t>サイガイ</t>
    </rPh>
    <rPh sb="2" eb="4">
      <t>キョウテイ</t>
    </rPh>
    <rPh sb="6" eb="8">
      <t>ジッセキ</t>
    </rPh>
    <phoneticPr fontId="2"/>
  </si>
  <si>
    <t>実績なし</t>
    <rPh sb="0" eb="2">
      <t>ジッセキ</t>
    </rPh>
    <phoneticPr fontId="2"/>
  </si>
  <si>
    <t>社会貢献度</t>
    <rPh sb="0" eb="1">
      <t>シャカイ</t>
    </rPh>
    <rPh sb="1" eb="4">
      <t>コウケンド</t>
    </rPh>
    <phoneticPr fontId="2"/>
  </si>
  <si>
    <t>社会貢献度</t>
    <rPh sb="0" eb="2">
      <t>シャカイ</t>
    </rPh>
    <rPh sb="2" eb="5">
      <t>コウケンド</t>
    </rPh>
    <phoneticPr fontId="2"/>
  </si>
  <si>
    <t>上記以外</t>
    <rPh sb="0" eb="2">
      <t>ジョウキ</t>
    </rPh>
    <rPh sb="2" eb="4">
      <t>イガイ</t>
    </rPh>
    <phoneticPr fontId="2"/>
  </si>
  <si>
    <t>県内企業による施工</t>
    <rPh sb="0" eb="2">
      <t>ケンナイ</t>
    </rPh>
    <rPh sb="2" eb="4">
      <t>キギョウ</t>
    </rPh>
    <rPh sb="7" eb="9">
      <t>セコウ</t>
    </rPh>
    <phoneticPr fontId="2"/>
  </si>
  <si>
    <t>企業の技術力等</t>
    <rPh sb="0" eb="1">
      <t>キギョウ</t>
    </rPh>
    <rPh sb="2" eb="5">
      <t>ギジュツリョク</t>
    </rPh>
    <rPh sb="5" eb="6">
      <t>トウ</t>
    </rPh>
    <phoneticPr fontId="2"/>
  </si>
  <si>
    <t>工事実績</t>
    <rPh sb="0" eb="2">
      <t>コウジ</t>
    </rPh>
    <rPh sb="2" eb="4">
      <t>ジッセキ</t>
    </rPh>
    <phoneticPr fontId="2"/>
  </si>
  <si>
    <t>企業の工事実績</t>
    <rPh sb="0" eb="2">
      <t>キギョウ</t>
    </rPh>
    <rPh sb="3" eb="5">
      <t>コウジ</t>
    </rPh>
    <rPh sb="5" eb="7">
      <t>ジッセキ</t>
    </rPh>
    <phoneticPr fontId="2"/>
  </si>
  <si>
    <t>評価対象工事の実績なし</t>
    <rPh sb="0" eb="2">
      <t>ヒョウカ</t>
    </rPh>
    <rPh sb="2" eb="4">
      <t>タイショウ</t>
    </rPh>
    <rPh sb="4" eb="6">
      <t>コウジ</t>
    </rPh>
    <rPh sb="7" eb="9">
      <t>ジッセキ</t>
    </rPh>
    <phoneticPr fontId="2"/>
  </si>
  <si>
    <t>工事成績</t>
    <rPh sb="0" eb="2">
      <t>コウジ</t>
    </rPh>
    <rPh sb="2" eb="4">
      <t>セイセキ</t>
    </rPh>
    <phoneticPr fontId="2"/>
  </si>
  <si>
    <t>申告工事成績点又は総合点</t>
    <rPh sb="0" eb="2">
      <t>シンコク</t>
    </rPh>
    <rPh sb="2" eb="4">
      <t>コウジ</t>
    </rPh>
    <rPh sb="4" eb="6">
      <t>セイセキ</t>
    </rPh>
    <rPh sb="6" eb="7">
      <t>テン</t>
    </rPh>
    <rPh sb="7" eb="8">
      <t>マタ</t>
    </rPh>
    <rPh sb="9" eb="11">
      <t>ソウゴウ</t>
    </rPh>
    <rPh sb="11" eb="12">
      <t>テン</t>
    </rPh>
    <phoneticPr fontId="2"/>
  </si>
  <si>
    <t>～</t>
    <phoneticPr fontId="2"/>
  </si>
  <si>
    <t>品質マネジメントシステムの認証</t>
    <rPh sb="0" eb="2">
      <t>ヒンシツ</t>
    </rPh>
    <rPh sb="13" eb="15">
      <t>ニンショウ</t>
    </rPh>
    <phoneticPr fontId="2"/>
  </si>
  <si>
    <t>当該工事の入札に参加する者が、ISO9000Sの認証を取得している場合に評価します。</t>
    <phoneticPr fontId="2"/>
  </si>
  <si>
    <t>無</t>
    <rPh sb="0" eb="1">
      <t>ナ</t>
    </rPh>
    <phoneticPr fontId="2"/>
  </si>
  <si>
    <t>労働安全衛生マネジメントシステムの認証</t>
    <rPh sb="0" eb="2">
      <t>ロウドウ</t>
    </rPh>
    <rPh sb="2" eb="4">
      <t>アンゼン</t>
    </rPh>
    <rPh sb="4" eb="6">
      <t>エイセイ</t>
    </rPh>
    <rPh sb="17" eb="19">
      <t>ニンショウ</t>
    </rPh>
    <phoneticPr fontId="2"/>
  </si>
  <si>
    <t>技術者の能力</t>
    <rPh sb="0" eb="3">
      <t>ギジュツシャ</t>
    </rPh>
    <rPh sb="4" eb="6">
      <t>ノウリョク</t>
    </rPh>
    <phoneticPr fontId="2"/>
  </si>
  <si>
    <t>主任（監理）技術者又は
現場代理人としての工事実績</t>
    <rPh sb="0" eb="2">
      <t>シュニン</t>
    </rPh>
    <rPh sb="9" eb="10">
      <t>マタ</t>
    </rPh>
    <rPh sb="21" eb="23">
      <t>コウジ</t>
    </rPh>
    <phoneticPr fontId="2"/>
  </si>
  <si>
    <t>様式１
様式３</t>
    <phoneticPr fontId="2"/>
  </si>
  <si>
    <t>各団体が発行するCPDの取組実績</t>
    <rPh sb="12" eb="14">
      <t>トリクミ</t>
    </rPh>
    <phoneticPr fontId="2"/>
  </si>
  <si>
    <t>換算後の単位数の合計が推奨単位以上</t>
    <rPh sb="0" eb="2">
      <t>カンザン</t>
    </rPh>
    <rPh sb="2" eb="3">
      <t>ゴ</t>
    </rPh>
    <rPh sb="4" eb="7">
      <t>タンイスウ</t>
    </rPh>
    <rPh sb="8" eb="10">
      <t>ゴウケイ</t>
    </rPh>
    <rPh sb="11" eb="13">
      <t>スイショウ</t>
    </rPh>
    <rPh sb="13" eb="15">
      <t>タンイ</t>
    </rPh>
    <rPh sb="15" eb="17">
      <t>イジョウ</t>
    </rPh>
    <phoneticPr fontId="2"/>
  </si>
  <si>
    <t>換算後の単位数の合計が推奨単位の1/2以上</t>
    <rPh sb="11" eb="13">
      <t>スイショウ</t>
    </rPh>
    <rPh sb="13" eb="15">
      <t>タンイ</t>
    </rPh>
    <rPh sb="19" eb="21">
      <t>イジョウ</t>
    </rPh>
    <phoneticPr fontId="2"/>
  </si>
  <si>
    <t>換算後の単位数の合計が推奨単位の1/2未満</t>
    <rPh sb="19" eb="21">
      <t>ミマン</t>
    </rPh>
    <phoneticPr fontId="2"/>
  </si>
  <si>
    <t>技術提案等</t>
    <rPh sb="0" eb="2">
      <t>ギジュツ</t>
    </rPh>
    <rPh sb="2" eb="4">
      <t>テイアン</t>
    </rPh>
    <rPh sb="4" eb="5">
      <t>トウ</t>
    </rPh>
    <phoneticPr fontId="2"/>
  </si>
  <si>
    <t>特記課題</t>
    <rPh sb="0" eb="2">
      <t>トッキ</t>
    </rPh>
    <rPh sb="1" eb="2">
      <t>トッキ</t>
    </rPh>
    <phoneticPr fontId="2"/>
  </si>
  <si>
    <t>優れている</t>
    <rPh sb="0" eb="1">
      <t>スグ</t>
    </rPh>
    <phoneticPr fontId="2"/>
  </si>
  <si>
    <t>概ね優れている</t>
    <rPh sb="0" eb="1">
      <t>オオム</t>
    </rPh>
    <rPh sb="2" eb="3">
      <t>スグ</t>
    </rPh>
    <phoneticPr fontId="2"/>
  </si>
  <si>
    <t>良好である</t>
    <rPh sb="0" eb="2">
      <t>リョウコウ</t>
    </rPh>
    <phoneticPr fontId="2"/>
  </si>
  <si>
    <t>概ね良好である</t>
    <rPh sb="0" eb="1">
      <t>オオム</t>
    </rPh>
    <rPh sb="2" eb="4">
      <t>リョウコウ</t>
    </rPh>
    <phoneticPr fontId="2"/>
  </si>
  <si>
    <t>技術提案
(対策なし型)</t>
    <rPh sb="0" eb="2">
      <t>ギジュツ</t>
    </rPh>
    <rPh sb="2" eb="4">
      <t>テイアン</t>
    </rPh>
    <rPh sb="6" eb="8">
      <t>タイサク</t>
    </rPh>
    <rPh sb="10" eb="11">
      <t>ガタ</t>
    </rPh>
    <phoneticPr fontId="2"/>
  </si>
  <si>
    <t>各項目あたりの評価基準・加算点</t>
    <rPh sb="0" eb="1">
      <t>カク</t>
    </rPh>
    <rPh sb="1" eb="3">
      <t>コウモク</t>
    </rPh>
    <rPh sb="7" eb="9">
      <t>ヒョウカ</t>
    </rPh>
    <rPh sb="9" eb="11">
      <t>キジュン</t>
    </rPh>
    <rPh sb="12" eb="14">
      <t>カサン</t>
    </rPh>
    <rPh sb="14" eb="15">
      <t>テン</t>
    </rPh>
    <phoneticPr fontId="2"/>
  </si>
  <si>
    <r>
      <t>様式４</t>
    </r>
    <r>
      <rPr>
        <sz val="12"/>
        <color indexed="8"/>
        <rFont val="ＭＳ Ｐゴシック"/>
        <family val="3"/>
        <charset val="128"/>
      </rPr>
      <t/>
    </r>
    <phoneticPr fontId="2"/>
  </si>
  <si>
    <t>様式１</t>
    <phoneticPr fontId="2"/>
  </si>
  <si>
    <t>三重県が総合評価方式で発注した工事で、技術資料又は施工体制確認資料に記載された事項に不履行があった場合の減点は、次式により行います。
　　減点後の貴社の換算前加算点合計＝Ａ－（Ｂ×０．１×Ｃ）
　　　Ａ：貴社の換算前加算点合計
　　　Ｂ：当該工事の換算前加算点満点
　　　Ｃ：不履行工事件数
　　　　　　不履行工事件数とは、当該工事の入札公告日が「技術提案等不履行確定通知書」で通知された不履行による減点の対象となる期間内である工事の件数とします。</t>
    <rPh sb="162" eb="164">
      <t>トウガイ</t>
    </rPh>
    <rPh sb="164" eb="166">
      <t>コウジ</t>
    </rPh>
    <rPh sb="167" eb="169">
      <t>ニュウサツ</t>
    </rPh>
    <rPh sb="169" eb="171">
      <t>コウコク</t>
    </rPh>
    <rPh sb="171" eb="172">
      <t>ビ</t>
    </rPh>
    <rPh sb="189" eb="191">
      <t>ツウチ</t>
    </rPh>
    <rPh sb="194" eb="197">
      <t>フリコウ</t>
    </rPh>
    <phoneticPr fontId="2"/>
  </si>
  <si>
    <t>換算前
加算点
満点</t>
    <rPh sb="0" eb="2">
      <t>カンサン</t>
    </rPh>
    <rPh sb="2" eb="3">
      <t>マエ</t>
    </rPh>
    <rPh sb="4" eb="6">
      <t>カサン</t>
    </rPh>
    <rPh sb="6" eb="7">
      <t>テン</t>
    </rPh>
    <rPh sb="8" eb="10">
      <t>マンテン</t>
    </rPh>
    <phoneticPr fontId="2"/>
  </si>
  <si>
    <t>※技術資料の作成方法及び提出資料は、「技術資料作成上の留意事項」を必ず確認してください。</t>
    <rPh sb="3" eb="5">
      <t>シリョウ</t>
    </rPh>
    <rPh sb="6" eb="8">
      <t>サクセイ</t>
    </rPh>
    <rPh sb="8" eb="10">
      <t>ホウホウ</t>
    </rPh>
    <rPh sb="10" eb="11">
      <t>オヨ</t>
    </rPh>
    <rPh sb="12" eb="14">
      <t>テイシュツ</t>
    </rPh>
    <rPh sb="14" eb="16">
      <t>シリョウ</t>
    </rPh>
    <phoneticPr fontId="2"/>
  </si>
  <si>
    <t>加算点
満点</t>
    <rPh sb="0" eb="2">
      <t>カサン</t>
    </rPh>
    <rPh sb="2" eb="3">
      <t>テン</t>
    </rPh>
    <rPh sb="4" eb="6">
      <t>マンテン</t>
    </rPh>
    <phoneticPr fontId="2"/>
  </si>
  <si>
    <t>当該工事で、技術資料又は施工体制確認資料に記載の内容に不履行があった場合の取り扱い</t>
    <rPh sb="0" eb="2">
      <t>トウガイ</t>
    </rPh>
    <rPh sb="6" eb="8">
      <t>ギジュツ</t>
    </rPh>
    <rPh sb="8" eb="10">
      <t>シリョウ</t>
    </rPh>
    <rPh sb="10" eb="11">
      <t>マタ</t>
    </rPh>
    <rPh sb="21" eb="23">
      <t>キサイ</t>
    </rPh>
    <rPh sb="24" eb="26">
      <t>ナイヨウ</t>
    </rPh>
    <phoneticPr fontId="2"/>
  </si>
  <si>
    <t>当該工事の履行確認を伴う評価項目に不履行があった場合、「技術提案等不履行確定通知書」により不履行項目・不履行による減点の対象となる期間などを通知します。
「技術提案等不履行確定通知書」に記載した期間に三重県が総合評価方式で発注する工事（以下「発注工事」という。）で、「貴社の換算前加算点合計」から「発注工事の換算前加算点満点」の1割を減点します。
貴社が特定建設工事共同企業体又は経常建設共同企業体の構成員である場合も、「発注工事の換算前加算点満点」の１割を減点します。</t>
    <rPh sb="0" eb="2">
      <t>トウガイ</t>
    </rPh>
    <rPh sb="28" eb="30">
      <t>ギジュツ</t>
    </rPh>
    <rPh sb="30" eb="32">
      <t>テイアン</t>
    </rPh>
    <rPh sb="32" eb="33">
      <t>トウ</t>
    </rPh>
    <rPh sb="33" eb="36">
      <t>フリコウ</t>
    </rPh>
    <rPh sb="36" eb="38">
      <t>カクテイ</t>
    </rPh>
    <rPh sb="38" eb="41">
      <t>ツウチショ</t>
    </rPh>
    <rPh sb="45" eb="48">
      <t>フリコウ</t>
    </rPh>
    <rPh sb="48" eb="50">
      <t>コウモク</t>
    </rPh>
    <rPh sb="51" eb="54">
      <t>フリコウ</t>
    </rPh>
    <rPh sb="57" eb="59">
      <t>ゲンテン</t>
    </rPh>
    <rPh sb="60" eb="62">
      <t>タイショウ</t>
    </rPh>
    <rPh sb="65" eb="67">
      <t>キカン</t>
    </rPh>
    <rPh sb="70" eb="72">
      <t>ツウチ</t>
    </rPh>
    <rPh sb="93" eb="95">
      <t>キサイ</t>
    </rPh>
    <rPh sb="97" eb="99">
      <t>キカン</t>
    </rPh>
    <rPh sb="115" eb="117">
      <t>コウジ</t>
    </rPh>
    <rPh sb="143" eb="145">
      <t>ゴウケイ</t>
    </rPh>
    <rPh sb="179" eb="181">
      <t>ケンセツ</t>
    </rPh>
    <rPh sb="181" eb="183">
      <t>コウジ</t>
    </rPh>
    <rPh sb="183" eb="185">
      <t>キョウドウ</t>
    </rPh>
    <rPh sb="185" eb="188">
      <t>キギョウタイ</t>
    </rPh>
    <rPh sb="192" eb="194">
      <t>ケンセツ</t>
    </rPh>
    <rPh sb="194" eb="196">
      <t>キョウドウ</t>
    </rPh>
    <rPh sb="196" eb="199">
      <t>キギョウタイ</t>
    </rPh>
    <phoneticPr fontId="2"/>
  </si>
  <si>
    <t>令和　　年　　月　　日</t>
    <rPh sb="0" eb="1">
      <t>レイ</t>
    </rPh>
    <rPh sb="1" eb="2">
      <t>ワ</t>
    </rPh>
    <rPh sb="4" eb="5">
      <t>ネン</t>
    </rPh>
    <rPh sb="7" eb="8">
      <t>ツキ</t>
    </rPh>
    <rPh sb="10" eb="11">
      <t>ヒ</t>
    </rPh>
    <phoneticPr fontId="2"/>
  </si>
  <si>
    <t>技　術　資　料　届　出　書</t>
    <rPh sb="0" eb="1">
      <t>ワザ</t>
    </rPh>
    <rPh sb="2" eb="3">
      <t>ジュツ</t>
    </rPh>
    <rPh sb="4" eb="5">
      <t>シ</t>
    </rPh>
    <rPh sb="6" eb="7">
      <t>リョウ</t>
    </rPh>
    <rPh sb="8" eb="9">
      <t>トドケ</t>
    </rPh>
    <rPh sb="10" eb="11">
      <t>デ</t>
    </rPh>
    <rPh sb="12" eb="13">
      <t>ショ</t>
    </rPh>
    <phoneticPr fontId="2"/>
  </si>
  <si>
    <t>住　所</t>
    <rPh sb="0" eb="1">
      <t>ジュウ</t>
    </rPh>
    <rPh sb="2" eb="3">
      <t>ショ</t>
    </rPh>
    <phoneticPr fontId="2"/>
  </si>
  <si>
    <t>会社名</t>
    <rPh sb="0" eb="2">
      <t>カイシャ</t>
    </rPh>
    <rPh sb="2" eb="3">
      <t>ナ</t>
    </rPh>
    <phoneticPr fontId="2"/>
  </si>
  <si>
    <t>代表者氏名</t>
    <rPh sb="0" eb="3">
      <t>ダイヒョウシャ</t>
    </rPh>
    <rPh sb="3" eb="5">
      <t>シメイ</t>
    </rPh>
    <phoneticPr fontId="2"/>
  </si>
  <si>
    <t>工 事 名</t>
    <rPh sb="0" eb="1">
      <t>コウ</t>
    </rPh>
    <rPh sb="2" eb="3">
      <t>コト</t>
    </rPh>
    <rPh sb="4" eb="5">
      <t>メイ</t>
    </rPh>
    <phoneticPr fontId="2"/>
  </si>
  <si>
    <t>：</t>
    <phoneticPr fontId="2"/>
  </si>
  <si>
    <t>　上記工事の技術資料を提出します。なお、地方自治法施行令（昭和22年政令第16号）</t>
    <rPh sb="1" eb="3">
      <t>ジョウキ</t>
    </rPh>
    <rPh sb="3" eb="5">
      <t>コウジ</t>
    </rPh>
    <rPh sb="6" eb="8">
      <t>ギジュツ</t>
    </rPh>
    <rPh sb="8" eb="10">
      <t>シリョウ</t>
    </rPh>
    <rPh sb="11" eb="13">
      <t>テイシュツ</t>
    </rPh>
    <rPh sb="20" eb="22">
      <t>チホウ</t>
    </rPh>
    <rPh sb="22" eb="24">
      <t>ジチ</t>
    </rPh>
    <rPh sb="24" eb="25">
      <t>ホウ</t>
    </rPh>
    <rPh sb="25" eb="27">
      <t>セコウ</t>
    </rPh>
    <rPh sb="27" eb="28">
      <t>レイ</t>
    </rPh>
    <rPh sb="29" eb="31">
      <t>ショウワ</t>
    </rPh>
    <rPh sb="33" eb="34">
      <t>ネン</t>
    </rPh>
    <rPh sb="34" eb="36">
      <t>セイレイ</t>
    </rPh>
    <rPh sb="36" eb="37">
      <t>ダイ</t>
    </rPh>
    <rPh sb="39" eb="40">
      <t>ゴウ</t>
    </rPh>
    <phoneticPr fontId="2"/>
  </si>
  <si>
    <t>第167条の4の規定に該当する者でないこと並びに確認資料の内容は、事実と相違ない</t>
    <rPh sb="0" eb="1">
      <t>ダイ</t>
    </rPh>
    <rPh sb="4" eb="5">
      <t>ジョウ</t>
    </rPh>
    <rPh sb="8" eb="10">
      <t>キテイ</t>
    </rPh>
    <rPh sb="11" eb="13">
      <t>ガイトウ</t>
    </rPh>
    <rPh sb="15" eb="16">
      <t>モノ</t>
    </rPh>
    <rPh sb="21" eb="22">
      <t>ナラ</t>
    </rPh>
    <rPh sb="24" eb="26">
      <t>カクニン</t>
    </rPh>
    <rPh sb="26" eb="28">
      <t>シリョウ</t>
    </rPh>
    <rPh sb="29" eb="31">
      <t>ナイヨウ</t>
    </rPh>
    <rPh sb="33" eb="35">
      <t>ジジツ</t>
    </rPh>
    <rPh sb="36" eb="38">
      <t>ソウイ</t>
    </rPh>
    <phoneticPr fontId="2"/>
  </si>
  <si>
    <t>ことを誓約します。問い合わせ先は次のとおりです。</t>
    <rPh sb="3" eb="5">
      <t>セイヤク</t>
    </rPh>
    <rPh sb="9" eb="10">
      <t>ト</t>
    </rPh>
    <rPh sb="11" eb="12">
      <t>ア</t>
    </rPh>
    <rPh sb="14" eb="15">
      <t>サキ</t>
    </rPh>
    <rPh sb="16" eb="17">
      <t>ツギ</t>
    </rPh>
    <phoneticPr fontId="2"/>
  </si>
  <si>
    <t>【問い合わせ先】</t>
    <rPh sb="1" eb="2">
      <t>ト</t>
    </rPh>
    <rPh sb="3" eb="4">
      <t>ア</t>
    </rPh>
    <rPh sb="6" eb="7">
      <t>サキ</t>
    </rPh>
    <phoneticPr fontId="2"/>
  </si>
  <si>
    <t>担当者</t>
    <rPh sb="0" eb="3">
      <t>タントウシャ</t>
    </rPh>
    <phoneticPr fontId="2"/>
  </si>
  <si>
    <t>○○　○○</t>
    <phoneticPr fontId="2"/>
  </si>
  <si>
    <t>部　署</t>
    <rPh sb="0" eb="1">
      <t>ブ</t>
    </rPh>
    <rPh sb="2" eb="3">
      <t>ショ</t>
    </rPh>
    <phoneticPr fontId="2"/>
  </si>
  <si>
    <t>○○本店　○○部　○○課</t>
    <rPh sb="2" eb="4">
      <t>ホンテン</t>
    </rPh>
    <rPh sb="7" eb="8">
      <t>ブ</t>
    </rPh>
    <rPh sb="11" eb="12">
      <t>カ</t>
    </rPh>
    <phoneticPr fontId="2"/>
  </si>
  <si>
    <t>○○県○○市○○</t>
    <rPh sb="2" eb="3">
      <t>ケン</t>
    </rPh>
    <rPh sb="5" eb="6">
      <t>シ</t>
    </rPh>
    <phoneticPr fontId="2"/>
  </si>
  <si>
    <t>電話番号</t>
    <rPh sb="0" eb="2">
      <t>デンワ</t>
    </rPh>
    <rPh sb="2" eb="4">
      <t>バンゴウ</t>
    </rPh>
    <phoneticPr fontId="2"/>
  </si>
  <si>
    <t>＊＊＊－＊＊＊＊－＊＊＊＊</t>
    <phoneticPr fontId="2"/>
  </si>
  <si>
    <t>ＦＡＸ</t>
    <phoneticPr fontId="2"/>
  </si>
  <si>
    <t>Ｅ-mail</t>
    <phoneticPr fontId="2"/>
  </si>
  <si>
    <t>評価基準</t>
    <rPh sb="0" eb="1">
      <t>ヒョウカ</t>
    </rPh>
    <rPh sb="1" eb="3">
      <t>キジュン</t>
    </rPh>
    <phoneticPr fontId="2"/>
  </si>
  <si>
    <t>各評価項目の
自己評価</t>
    <rPh sb="0" eb="1">
      <t>カク</t>
    </rPh>
    <rPh sb="1" eb="3">
      <t>ヒョウカ</t>
    </rPh>
    <rPh sb="3" eb="5">
      <t>コウモク</t>
    </rPh>
    <rPh sb="7" eb="9">
      <t>ジコ</t>
    </rPh>
    <rPh sb="9" eb="11">
      <t>ヒョウカ</t>
    </rPh>
    <phoneticPr fontId="2"/>
  </si>
  <si>
    <t>自己
加算点</t>
    <rPh sb="0" eb="1">
      <t>ジコ</t>
    </rPh>
    <rPh sb="3" eb="5">
      <t>カサン</t>
    </rPh>
    <rPh sb="5" eb="6">
      <t>テン</t>
    </rPh>
    <phoneticPr fontId="2"/>
  </si>
  <si>
    <t>基準</t>
    <rPh sb="0" eb="2">
      <t>キジュン</t>
    </rPh>
    <phoneticPr fontId="2"/>
  </si>
  <si>
    <t>合計</t>
    <rPh sb="0" eb="2">
      <t>ゴウケイ</t>
    </rPh>
    <phoneticPr fontId="2"/>
  </si>
  <si>
    <t>【記入上の注意】</t>
    <rPh sb="1" eb="3">
      <t>キニュウ</t>
    </rPh>
    <rPh sb="3" eb="4">
      <t>ジョウ</t>
    </rPh>
    <rPh sb="5" eb="7">
      <t>チュウイ</t>
    </rPh>
    <phoneticPr fontId="5"/>
  </si>
  <si>
    <t>・</t>
    <phoneticPr fontId="5"/>
  </si>
  <si>
    <t>黄色着色のセルは、該当する数値を直接入力してください。加算点は、自動計算により表示されます。</t>
    <rPh sb="0" eb="2">
      <t>キイロ</t>
    </rPh>
    <rPh sb="2" eb="4">
      <t>チャクショク</t>
    </rPh>
    <rPh sb="9" eb="11">
      <t>ガイトウ</t>
    </rPh>
    <rPh sb="13" eb="15">
      <t>スウチ</t>
    </rPh>
    <rPh sb="16" eb="18">
      <t>チョクセツ</t>
    </rPh>
    <rPh sb="18" eb="20">
      <t>ニュウリョク</t>
    </rPh>
    <rPh sb="27" eb="29">
      <t>カサン</t>
    </rPh>
    <rPh sb="29" eb="30">
      <t>テン</t>
    </rPh>
    <rPh sb="32" eb="34">
      <t>ジドウ</t>
    </rPh>
    <rPh sb="34" eb="36">
      <t>ケイサン</t>
    </rPh>
    <rPh sb="39" eb="41">
      <t>ヒョウジ</t>
    </rPh>
    <phoneticPr fontId="5"/>
  </si>
  <si>
    <t>橙色着色のセルは、セル中から該当する項目を選択してください。加算点は、選択した内容に応じて自動で表示されます。</t>
    <rPh sb="0" eb="2">
      <t>ダイダイイロ</t>
    </rPh>
    <rPh sb="2" eb="4">
      <t>チャクショク</t>
    </rPh>
    <rPh sb="11" eb="12">
      <t>チュウ</t>
    </rPh>
    <rPh sb="14" eb="16">
      <t>ガイトウ</t>
    </rPh>
    <rPh sb="18" eb="20">
      <t>コウモク</t>
    </rPh>
    <rPh sb="21" eb="23">
      <t>センタク</t>
    </rPh>
    <rPh sb="30" eb="32">
      <t>カサン</t>
    </rPh>
    <rPh sb="32" eb="33">
      <t>テン</t>
    </rPh>
    <rPh sb="35" eb="37">
      <t>センタク</t>
    </rPh>
    <rPh sb="39" eb="41">
      <t>ナイヨウ</t>
    </rPh>
    <rPh sb="42" eb="43">
      <t>オウ</t>
    </rPh>
    <rPh sb="45" eb="47">
      <t>ジドウ</t>
    </rPh>
    <rPh sb="48" eb="50">
      <t>ヒョウジ</t>
    </rPh>
    <phoneticPr fontId="5"/>
  </si>
  <si>
    <t>・</t>
    <phoneticPr fontId="2"/>
  </si>
  <si>
    <t>評価項目及び評価基準の詳細については、「評価項目一覧」及び「技術資料作成上の留意事項」で確認してください。</t>
    <rPh sb="0" eb="2">
      <t>ヒョウカ</t>
    </rPh>
    <rPh sb="2" eb="4">
      <t>コウモク</t>
    </rPh>
    <rPh sb="4" eb="5">
      <t>オヨ</t>
    </rPh>
    <rPh sb="6" eb="8">
      <t>ヒョウカ</t>
    </rPh>
    <rPh sb="8" eb="10">
      <t>キジュン</t>
    </rPh>
    <rPh sb="11" eb="13">
      <t>ショウサイ</t>
    </rPh>
    <rPh sb="20" eb="22">
      <t>ヒョウカ</t>
    </rPh>
    <rPh sb="22" eb="24">
      <t>コウモク</t>
    </rPh>
    <rPh sb="24" eb="26">
      <t>イチラン</t>
    </rPh>
    <rPh sb="27" eb="28">
      <t>オヨ</t>
    </rPh>
    <rPh sb="30" eb="32">
      <t>ギジュツ</t>
    </rPh>
    <rPh sb="32" eb="34">
      <t>シリョウ</t>
    </rPh>
    <rPh sb="34" eb="36">
      <t>サクセイ</t>
    </rPh>
    <rPh sb="36" eb="37">
      <t>ジョウ</t>
    </rPh>
    <rPh sb="38" eb="40">
      <t>リュウイ</t>
    </rPh>
    <rPh sb="40" eb="42">
      <t>ジコウ</t>
    </rPh>
    <rPh sb="44" eb="46">
      <t>カクニン</t>
    </rPh>
    <phoneticPr fontId="2"/>
  </si>
  <si>
    <t>このシートは「評価項目一覧」とリンクしています。自己加算点が表示されていない場合は評価しません。</t>
    <rPh sb="7" eb="9">
      <t>ヒョウカ</t>
    </rPh>
    <rPh sb="9" eb="11">
      <t>コウモク</t>
    </rPh>
    <rPh sb="11" eb="13">
      <t>イチラン</t>
    </rPh>
    <rPh sb="24" eb="26">
      <t>ジコ</t>
    </rPh>
    <rPh sb="26" eb="28">
      <t>カサン</t>
    </rPh>
    <rPh sb="28" eb="29">
      <t>テン</t>
    </rPh>
    <rPh sb="30" eb="32">
      <t>ヒョウジ</t>
    </rPh>
    <rPh sb="38" eb="40">
      <t>バアイ</t>
    </rPh>
    <rPh sb="41" eb="43">
      <t>ヒョウカ</t>
    </rPh>
    <phoneticPr fontId="2"/>
  </si>
  <si>
    <t>評価基準</t>
  </si>
  <si>
    <t>構成員Ａの評価</t>
  </si>
  <si>
    <t>構成員Ｂの評価</t>
  </si>
  <si>
    <t>経常ＪＶの評価</t>
  </si>
  <si>
    <t>配点</t>
  </si>
  <si>
    <t>基準</t>
  </si>
  <si>
    <t>各評価項目の
自己評価</t>
  </si>
  <si>
    <t>自己
加算点</t>
    <phoneticPr fontId="2"/>
  </si>
  <si>
    <t>自己
加算点</t>
  </si>
  <si>
    <t>―</t>
    <phoneticPr fontId="2"/>
  </si>
  <si>
    <t>―</t>
  </si>
  <si>
    <t>このシートは「評価項目一覧」とリンクしています。自己加算点が表示されていない場合は評価しません。</t>
    <phoneticPr fontId="2"/>
  </si>
  <si>
    <t>（様式２）　地域精通度・社会貢献度・企業の技術力等に関する技術資料</t>
    <rPh sb="1" eb="3">
      <t>ヨウシキ</t>
    </rPh>
    <rPh sb="12" eb="14">
      <t>シャカイ</t>
    </rPh>
    <rPh sb="14" eb="17">
      <t>コウケンド</t>
    </rPh>
    <rPh sb="18" eb="20">
      <t>キギョウ</t>
    </rPh>
    <rPh sb="21" eb="24">
      <t>ギジュツリョク</t>
    </rPh>
    <rPh sb="24" eb="25">
      <t>トウ</t>
    </rPh>
    <phoneticPr fontId="2"/>
  </si>
  <si>
    <t>会社名</t>
    <rPh sb="0" eb="3">
      <t>カイシャメイ</t>
    </rPh>
    <phoneticPr fontId="2"/>
  </si>
  <si>
    <t>【地域精通度】</t>
    <rPh sb="1" eb="3">
      <t>チイキ</t>
    </rPh>
    <rPh sb="3" eb="5">
      <t>セイツウ</t>
    </rPh>
    <rPh sb="5" eb="6">
      <t>ド</t>
    </rPh>
    <phoneticPr fontId="2"/>
  </si>
  <si>
    <t>【地域精通度の注意事項】</t>
    <rPh sb="1" eb="3">
      <t>チイキ</t>
    </rPh>
    <rPh sb="3" eb="5">
      <t>セイツウ</t>
    </rPh>
    <rPh sb="5" eb="6">
      <t>ド</t>
    </rPh>
    <phoneticPr fontId="2"/>
  </si>
  <si>
    <t>本店所在地</t>
    <rPh sb="0" eb="2">
      <t>ホンテン</t>
    </rPh>
    <rPh sb="2" eb="5">
      <t>ショザイチ</t>
    </rPh>
    <phoneticPr fontId="2"/>
  </si>
  <si>
    <t>注1：</t>
    <phoneticPr fontId="2"/>
  </si>
  <si>
    <t>本店と建設業法上の主たる営業所の所在地が同じ場合は、本店所在地の入力は不要です。</t>
    <rPh sb="26" eb="28">
      <t>ホンテン</t>
    </rPh>
    <rPh sb="28" eb="31">
      <t>ショザイチ</t>
    </rPh>
    <rPh sb="32" eb="34">
      <t>ニュウリョク</t>
    </rPh>
    <phoneticPr fontId="2"/>
  </si>
  <si>
    <t>所在地の変更日</t>
    <rPh sb="0" eb="3">
      <t>ショザイチ</t>
    </rPh>
    <rPh sb="4" eb="7">
      <t>ヘンコウビ</t>
    </rPh>
    <phoneticPr fontId="2"/>
  </si>
  <si>
    <t>　　　　　年　　月　　日</t>
    <rPh sb="5" eb="6">
      <t>ネン</t>
    </rPh>
    <rPh sb="8" eb="9">
      <t>ガツ</t>
    </rPh>
    <rPh sb="11" eb="12">
      <t>ニチ</t>
    </rPh>
    <phoneticPr fontId="2"/>
  </si>
  <si>
    <t>注2：</t>
    <phoneticPr fontId="2"/>
  </si>
  <si>
    <t>旧所在地</t>
    <rPh sb="0" eb="4">
      <t>キュウショザイチ</t>
    </rPh>
    <phoneticPr fontId="2"/>
  </si>
  <si>
    <t>コリンズ登録番号</t>
    <phoneticPr fontId="2"/>
  </si>
  <si>
    <t>工事名称</t>
    <phoneticPr fontId="2"/>
  </si>
  <si>
    <t>【社会貢献度の注意事項】</t>
    <rPh sb="0" eb="1">
      <t>チイキ</t>
    </rPh>
    <rPh sb="1" eb="4">
      <t>コウケンド</t>
    </rPh>
    <phoneticPr fontId="2"/>
  </si>
  <si>
    <t>評価対象</t>
    <rPh sb="0" eb="2">
      <t>ヒョウカ</t>
    </rPh>
    <rPh sb="2" eb="4">
      <t>タイショウ</t>
    </rPh>
    <phoneticPr fontId="2"/>
  </si>
  <si>
    <t>実績</t>
    <rPh sb="0" eb="2">
      <t>ジッセキ</t>
    </rPh>
    <phoneticPr fontId="2"/>
  </si>
  <si>
    <t>①</t>
    <phoneticPr fontId="2"/>
  </si>
  <si>
    <t>男女共同参画活動実績の有無</t>
    <phoneticPr fontId="2"/>
  </si>
  <si>
    <t>障がい者雇用実績の有無</t>
    <phoneticPr fontId="2"/>
  </si>
  <si>
    <t>④</t>
    <phoneticPr fontId="2"/>
  </si>
  <si>
    <t>人権に関する取組実績の有無（人権研修の受講実績又は公正採用選考人権啓発推進員の設置）</t>
    <rPh sb="0" eb="2">
      <t>ジンケン</t>
    </rPh>
    <rPh sb="3" eb="4">
      <t>カン</t>
    </rPh>
    <rPh sb="6" eb="8">
      <t>トリクミ</t>
    </rPh>
    <rPh sb="8" eb="10">
      <t>ジッセキ</t>
    </rPh>
    <rPh sb="11" eb="13">
      <t>ウム</t>
    </rPh>
    <rPh sb="14" eb="16">
      <t>ジンケン</t>
    </rPh>
    <rPh sb="16" eb="18">
      <t>ケンシュウ</t>
    </rPh>
    <rPh sb="19" eb="21">
      <t>ジュコウ</t>
    </rPh>
    <rPh sb="21" eb="23">
      <t>ジッセキ</t>
    </rPh>
    <rPh sb="23" eb="24">
      <t>マタ</t>
    </rPh>
    <phoneticPr fontId="2"/>
  </si>
  <si>
    <t>「みえる・わかる・つながる！職業ポータルサイト」Webページへの登録</t>
    <phoneticPr fontId="2"/>
  </si>
  <si>
    <t>現場見学会等の開催実績</t>
    <phoneticPr fontId="2"/>
  </si>
  <si>
    <t>不当要求防止責任者講習の受講実績</t>
    <phoneticPr fontId="2"/>
  </si>
  <si>
    <t>【企業の技術力等】</t>
    <rPh sb="1" eb="2">
      <t>キギョウ</t>
    </rPh>
    <rPh sb="2" eb="5">
      <t>ギジュツリョク</t>
    </rPh>
    <rPh sb="5" eb="6">
      <t>トウ</t>
    </rPh>
    <rPh sb="6" eb="7">
      <t>カン</t>
    </rPh>
    <phoneticPr fontId="2"/>
  </si>
  <si>
    <t>【企業の技術力等の注意事項】</t>
    <rPh sb="0" eb="1">
      <t>キギョウ</t>
    </rPh>
    <rPh sb="1" eb="4">
      <t>ギジュツリョク</t>
    </rPh>
    <rPh sb="4" eb="5">
      <t>トウ</t>
    </rPh>
    <rPh sb="5" eb="6">
      <t>カン</t>
    </rPh>
    <phoneticPr fontId="2"/>
  </si>
  <si>
    <t>【工事成績】</t>
    <rPh sb="1" eb="3">
      <t>コウジ</t>
    </rPh>
    <rPh sb="3" eb="5">
      <t>セイセキ</t>
    </rPh>
    <phoneticPr fontId="2"/>
  </si>
  <si>
    <t>申告工事成績点</t>
    <rPh sb="0" eb="2">
      <t>シンコク</t>
    </rPh>
    <rPh sb="2" eb="4">
      <t>コウジ</t>
    </rPh>
    <rPh sb="4" eb="6">
      <t>セイセキ</t>
    </rPh>
    <rPh sb="6" eb="7">
      <t>テン</t>
    </rPh>
    <phoneticPr fontId="2"/>
  </si>
  <si>
    <t>点</t>
    <rPh sb="0" eb="1">
      <t>テン</t>
    </rPh>
    <phoneticPr fontId="2"/>
  </si>
  <si>
    <t>記載例</t>
    <rPh sb="0" eb="2">
      <t>キサイレイ</t>
    </rPh>
    <phoneticPr fontId="2"/>
  </si>
  <si>
    <t>□</t>
  </si>
  <si>
    <t>（様式３）　技術者の能力に関する技術資料</t>
    <rPh sb="1" eb="3">
      <t>ヨウシキ</t>
    </rPh>
    <phoneticPr fontId="2"/>
  </si>
  <si>
    <t>【技術者の能力】</t>
    <rPh sb="1" eb="4">
      <t>ギジュツシャ</t>
    </rPh>
    <rPh sb="5" eb="7">
      <t>ノウリョク</t>
    </rPh>
    <phoneticPr fontId="2"/>
  </si>
  <si>
    <t>配置予定技術者</t>
    <rPh sb="0" eb="2">
      <t>ハイチ</t>
    </rPh>
    <rPh sb="2" eb="4">
      <t>ヨテイ</t>
    </rPh>
    <rPh sb="4" eb="7">
      <t>ギジュツシャ</t>
    </rPh>
    <phoneticPr fontId="2"/>
  </si>
  <si>
    <t>氏名</t>
    <rPh sb="0" eb="2">
      <t>シメイ</t>
    </rPh>
    <phoneticPr fontId="2"/>
  </si>
  <si>
    <t>生年月日（西暦）</t>
    <rPh sb="0" eb="2">
      <t>セイネン</t>
    </rPh>
    <rPh sb="2" eb="4">
      <t>ガッピ</t>
    </rPh>
    <phoneticPr fontId="2"/>
  </si>
  <si>
    <t>年　　月　　日</t>
    <rPh sb="0" eb="1">
      <t>ネン</t>
    </rPh>
    <rPh sb="3" eb="4">
      <t>ガツ</t>
    </rPh>
    <rPh sb="6" eb="7">
      <t>ニチ</t>
    </rPh>
    <phoneticPr fontId="2"/>
  </si>
  <si>
    <t>資格</t>
    <rPh sb="0" eb="2">
      <t>シカク</t>
    </rPh>
    <phoneticPr fontId="2"/>
  </si>
  <si>
    <t>上記記載工事における
役割・従事期間</t>
    <rPh sb="0" eb="2">
      <t>ジョウキ</t>
    </rPh>
    <rPh sb="2" eb="4">
      <t>キサイ</t>
    </rPh>
    <rPh sb="4" eb="6">
      <t>コウジ</t>
    </rPh>
    <rPh sb="11" eb="13">
      <t>ヤクワリ</t>
    </rPh>
    <rPh sb="14" eb="16">
      <t>ジュウジ</t>
    </rPh>
    <rPh sb="16" eb="18">
      <t>キカン</t>
    </rPh>
    <phoneticPr fontId="2"/>
  </si>
  <si>
    <t>役　　割</t>
    <phoneticPr fontId="2"/>
  </si>
  <si>
    <t>監理技術者</t>
    <phoneticPr fontId="2"/>
  </si>
  <si>
    <t>主任技術者</t>
    <rPh sb="0" eb="2">
      <t>シュニン</t>
    </rPh>
    <rPh sb="2" eb="5">
      <t>ギジュツシャ</t>
    </rPh>
    <phoneticPr fontId="2"/>
  </si>
  <si>
    <t>現場代理人</t>
    <rPh sb="0" eb="2">
      <t>ゲンバ</t>
    </rPh>
    <rPh sb="2" eb="5">
      <t>ダイリニン</t>
    </rPh>
    <phoneticPr fontId="2"/>
  </si>
  <si>
    <t>従事期間</t>
    <rPh sb="0" eb="2">
      <t>ジュウジ</t>
    </rPh>
    <rPh sb="2" eb="4">
      <t>キカン</t>
    </rPh>
    <phoneticPr fontId="2"/>
  </si>
  <si>
    <t>CPD取組実績</t>
    <rPh sb="3" eb="5">
      <t>トリクミ</t>
    </rPh>
    <rPh sb="5" eb="7">
      <t>ジッセキ</t>
    </rPh>
    <phoneticPr fontId="2"/>
  </si>
  <si>
    <t>取得単位認定団体</t>
    <rPh sb="0" eb="2">
      <t>シュトク</t>
    </rPh>
    <rPh sb="2" eb="4">
      <t>タンイ</t>
    </rPh>
    <rPh sb="4" eb="6">
      <t>ニンテイ</t>
    </rPh>
    <rPh sb="6" eb="8">
      <t>ダンタイ</t>
    </rPh>
    <phoneticPr fontId="2"/>
  </si>
  <si>
    <t>（例）○○技士会</t>
    <rPh sb="1" eb="2">
      <t>レイ</t>
    </rPh>
    <rPh sb="5" eb="7">
      <t>ギシ</t>
    </rPh>
    <rPh sb="7" eb="8">
      <t>カイ</t>
    </rPh>
    <phoneticPr fontId="2"/>
  </si>
  <si>
    <t>推奨単位数</t>
    <rPh sb="0" eb="2">
      <t>スイショウ</t>
    </rPh>
    <rPh sb="2" eb="4">
      <t>タンイ</t>
    </rPh>
    <rPh sb="4" eb="5">
      <t>スウ</t>
    </rPh>
    <phoneticPr fontId="2"/>
  </si>
  <si>
    <t>単位／年</t>
    <rPh sb="0" eb="2">
      <t>タンイ</t>
    </rPh>
    <rPh sb="3" eb="4">
      <t>ネン</t>
    </rPh>
    <phoneticPr fontId="2"/>
  </si>
  <si>
    <t>取得単位数</t>
    <rPh sb="0" eb="2">
      <t>シュトク</t>
    </rPh>
    <rPh sb="2" eb="5">
      <t>タンイスウ</t>
    </rPh>
    <phoneticPr fontId="2"/>
  </si>
  <si>
    <t>換算係数</t>
    <rPh sb="0" eb="2">
      <t>カンザン</t>
    </rPh>
    <rPh sb="2" eb="4">
      <t>ケイスウ</t>
    </rPh>
    <phoneticPr fontId="2"/>
  </si>
  <si>
    <t>換算後単位数</t>
    <rPh sb="0" eb="2">
      <t>カンザン</t>
    </rPh>
    <rPh sb="2" eb="3">
      <t>ゴ</t>
    </rPh>
    <rPh sb="3" eb="6">
      <t>タンイスウ</t>
    </rPh>
    <phoneticPr fontId="2"/>
  </si>
  <si>
    <t>換算後単位数の合計</t>
    <rPh sb="0" eb="2">
      <t>カンザン</t>
    </rPh>
    <rPh sb="2" eb="3">
      <t>ゴ</t>
    </rPh>
    <rPh sb="3" eb="6">
      <t>タンイスウ</t>
    </rPh>
    <rPh sb="7" eb="9">
      <t>ゴウケイ</t>
    </rPh>
    <phoneticPr fontId="2"/>
  </si>
  <si>
    <t>単位</t>
    <rPh sb="0" eb="2">
      <t>タンイ</t>
    </rPh>
    <phoneticPr fontId="2"/>
  </si>
  <si>
    <t xml:space="preserve">単　位 </t>
    <rPh sb="0" eb="1">
      <t>タン</t>
    </rPh>
    <rPh sb="2" eb="3">
      <t>イ</t>
    </rPh>
    <phoneticPr fontId="2"/>
  </si>
  <si>
    <t>【技術者の能力の注意事項】</t>
    <rPh sb="1" eb="4">
      <t>ギジュツシャ</t>
    </rPh>
    <rPh sb="5" eb="7">
      <t>ノウリョク</t>
    </rPh>
    <rPh sb="8" eb="10">
      <t>チュウイ</t>
    </rPh>
    <rPh sb="10" eb="12">
      <t>ジコウ</t>
    </rPh>
    <phoneticPr fontId="2"/>
  </si>
  <si>
    <t>注1：</t>
    <rPh sb="0" eb="1">
      <t>チュウ</t>
    </rPh>
    <phoneticPr fontId="2"/>
  </si>
  <si>
    <t>配置予定技術者の氏名は、必ず入力してください。</t>
    <rPh sb="14" eb="16">
      <t>ニュウリョク</t>
    </rPh>
    <phoneticPr fontId="2"/>
  </si>
  <si>
    <t>注2：</t>
    <rPh sb="0" eb="1">
      <t>チュウ</t>
    </rPh>
    <phoneticPr fontId="2"/>
  </si>
  <si>
    <t xml:space="preserve">注3：
</t>
    <rPh sb="0" eb="1">
      <t>チュウ</t>
    </rPh>
    <phoneticPr fontId="2"/>
  </si>
  <si>
    <t>工事名：</t>
    <rPh sb="0" eb="2">
      <t>コウジ</t>
    </rPh>
    <rPh sb="2" eb="3">
      <t>メイ</t>
    </rPh>
    <rPh sb="3" eb="4">
      <t>シャメイ</t>
    </rPh>
    <phoneticPr fontId="2"/>
  </si>
  <si>
    <t>会社名</t>
    <rPh sb="0" eb="2">
      <t>カイシャ</t>
    </rPh>
    <rPh sb="2" eb="3">
      <t>メイ</t>
    </rPh>
    <phoneticPr fontId="2"/>
  </si>
  <si>
    <t>※本頁は、提出不要です。</t>
    <rPh sb="1" eb="2">
      <t>ホン</t>
    </rPh>
    <rPh sb="2" eb="3">
      <t>ページ</t>
    </rPh>
    <rPh sb="5" eb="7">
      <t>テイシュツ</t>
    </rPh>
    <rPh sb="7" eb="9">
      <t>フヨウ</t>
    </rPh>
    <phoneticPr fontId="2"/>
  </si>
  <si>
    <t>特記課題</t>
    <rPh sb="0" eb="2">
      <t>トッキ</t>
    </rPh>
    <rPh sb="2" eb="4">
      <t>カダイ</t>
    </rPh>
    <phoneticPr fontId="2"/>
  </si>
  <si>
    <t>【特記課題の注意事項】</t>
    <rPh sb="1" eb="3">
      <t>トッキ</t>
    </rPh>
    <rPh sb="3" eb="5">
      <t>カダイ</t>
    </rPh>
    <phoneticPr fontId="2"/>
  </si>
  <si>
    <t>項目１</t>
    <rPh sb="0" eb="2">
      <t>コウモク</t>
    </rPh>
    <phoneticPr fontId="2"/>
  </si>
  <si>
    <t>文字の大きさは、１０ポイントとします。</t>
    <phoneticPr fontId="2"/>
  </si>
  <si>
    <t>一括審査対象工事の場合、工事名には入札への参加を希望するすべての工事名を記載してください。</t>
    <rPh sb="0" eb="8">
      <t>イッカツシンサタイショウコウジ</t>
    </rPh>
    <rPh sb="9" eb="11">
      <t>バアイ</t>
    </rPh>
    <rPh sb="12" eb="15">
      <t>コウジメイ</t>
    </rPh>
    <rPh sb="17" eb="19">
      <t>ニュウサツ</t>
    </rPh>
    <rPh sb="21" eb="23">
      <t>サンカ</t>
    </rPh>
    <rPh sb="24" eb="26">
      <t>キボウ</t>
    </rPh>
    <rPh sb="32" eb="34">
      <t>コウジ</t>
    </rPh>
    <rPh sb="34" eb="35">
      <t>メイ</t>
    </rPh>
    <rPh sb="36" eb="38">
      <t>キサイ</t>
    </rPh>
    <phoneticPr fontId="2"/>
  </si>
  <si>
    <t>項目２</t>
    <rPh sb="0" eb="2">
      <t>コウモク</t>
    </rPh>
    <phoneticPr fontId="2"/>
  </si>
  <si>
    <t>項目３</t>
    <rPh sb="0" eb="2">
      <t>コウモク</t>
    </rPh>
    <phoneticPr fontId="2"/>
  </si>
  <si>
    <t>（様式４）　技術提案に関する技術資料</t>
    <phoneticPr fontId="2"/>
  </si>
  <si>
    <t>留意点①</t>
    <phoneticPr fontId="2"/>
  </si>
  <si>
    <t>1
2
3
4
5
6
7
8
9
10
11
12
13
14
15</t>
    <phoneticPr fontId="2"/>
  </si>
  <si>
    <t>留意点②</t>
    <phoneticPr fontId="2"/>
  </si>
  <si>
    <t>※電子媒体で提出された場合でも、印刷して判断します。</t>
    <rPh sb="1" eb="3">
      <t>デンシ</t>
    </rPh>
    <rPh sb="3" eb="5">
      <t>バイタイ</t>
    </rPh>
    <rPh sb="6" eb="8">
      <t>テイシュツ</t>
    </rPh>
    <rPh sb="11" eb="13">
      <t>バアイ</t>
    </rPh>
    <rPh sb="16" eb="18">
      <t>インサツ</t>
    </rPh>
    <rPh sb="20" eb="22">
      <t>ハンダン</t>
    </rPh>
    <phoneticPr fontId="2"/>
  </si>
  <si>
    <t>留意点③</t>
    <phoneticPr fontId="2"/>
  </si>
  <si>
    <t>指名停止措置による
加算点の減点</t>
    <rPh sb="0" eb="2">
      <t>シメイ</t>
    </rPh>
    <rPh sb="2" eb="4">
      <t>テイシ</t>
    </rPh>
    <rPh sb="4" eb="6">
      <t>ソチ</t>
    </rPh>
    <rPh sb="10" eb="12">
      <t>カサン</t>
    </rPh>
    <rPh sb="12" eb="13">
      <t>テン</t>
    </rPh>
    <phoneticPr fontId="2"/>
  </si>
  <si>
    <t>様式１</t>
  </si>
  <si>
    <t>指名停止措置による加算点の減点</t>
    <phoneticPr fontId="2"/>
  </si>
  <si>
    <t>当該工事の入札公告日が、三重県発注工事にかかる贈賄、公契約関係競売等妨害又は談合により役員等又は使用人が逮捕、又は逮捕を経ないで公訴を提起されたことによる指名停止に伴うペナルティ期間内である場合、減点を行います。</t>
  </si>
  <si>
    <t>△換算前
加算点満点
×1割</t>
    <phoneticPr fontId="2"/>
  </si>
  <si>
    <t>総合評価方式の不履行による
加算点の減点</t>
    <rPh sb="0" eb="2">
      <t>ソウゴウ</t>
    </rPh>
    <rPh sb="14" eb="16">
      <t>カサン</t>
    </rPh>
    <rPh sb="16" eb="17">
      <t>テン</t>
    </rPh>
    <phoneticPr fontId="2"/>
  </si>
  <si>
    <t>当該工事の入札公告日が、三重県発注工事にかかる贈賄、公契約関係競売等妨害又は談合により役員等又は使用人が逮捕、又は逮捕を経ないで公訴を提起されたことによる指名停止に伴う減点措置期間内である場合の減点は、次式により行います。
　　減点後の貴社の換算前加算点合計＝Ａ－（Ｂ×０．１）
　　　Ａ：貴社の換算前加算点合計
　　　Ｂ：当該工事の換算前加算点満点
※減点措置期間は指名停止期間の終了日の翌日から１年間とします。
　なお、対象となる指名停止措置は、当該工事入札公告日の前年度４月１日から当該工事入札公告日までの期間に指名停止期間が１日でも重複するものとします。</t>
    <rPh sb="84" eb="86">
      <t>ゲンテン</t>
    </rPh>
    <rPh sb="86" eb="88">
      <t>ソチ</t>
    </rPh>
    <rPh sb="97" eb="99">
      <t>ゲンテン</t>
    </rPh>
    <rPh sb="178" eb="180">
      <t>ゲンテン</t>
    </rPh>
    <rPh sb="180" eb="182">
      <t>ソチ</t>
    </rPh>
    <rPh sb="182" eb="184">
      <t>キカン</t>
    </rPh>
    <rPh sb="213" eb="215">
      <t>タイショウ</t>
    </rPh>
    <rPh sb="218" eb="220">
      <t>シメイ</t>
    </rPh>
    <rPh sb="220" eb="222">
      <t>テイシ</t>
    </rPh>
    <rPh sb="222" eb="224">
      <t>ソチ</t>
    </rPh>
    <rPh sb="226" eb="228">
      <t>トウガイ</t>
    </rPh>
    <rPh sb="228" eb="230">
      <t>コウジ</t>
    </rPh>
    <rPh sb="230" eb="232">
      <t>ニュウサツ</t>
    </rPh>
    <rPh sb="232" eb="234">
      <t>コウコク</t>
    </rPh>
    <rPh sb="234" eb="235">
      <t>ビ</t>
    </rPh>
    <rPh sb="236" eb="239">
      <t>ゼンネンド</t>
    </rPh>
    <rPh sb="240" eb="241">
      <t>ガツ</t>
    </rPh>
    <rPh sb="242" eb="243">
      <t>ニチ</t>
    </rPh>
    <rPh sb="245" eb="247">
      <t>トウガイ</t>
    </rPh>
    <rPh sb="247" eb="249">
      <t>コウジ</t>
    </rPh>
    <rPh sb="249" eb="251">
      <t>ニュウサツ</t>
    </rPh>
    <rPh sb="251" eb="253">
      <t>コウコク</t>
    </rPh>
    <rPh sb="253" eb="254">
      <t>ビ</t>
    </rPh>
    <rPh sb="257" eb="259">
      <t>キカン</t>
    </rPh>
    <rPh sb="260" eb="262">
      <t>シメイ</t>
    </rPh>
    <rPh sb="262" eb="264">
      <t>テイシ</t>
    </rPh>
    <rPh sb="264" eb="266">
      <t>キカン</t>
    </rPh>
    <rPh sb="268" eb="269">
      <t>ニチ</t>
    </rPh>
    <rPh sb="271" eb="273">
      <t>チョウフク</t>
    </rPh>
    <phoneticPr fontId="2"/>
  </si>
  <si>
    <t>R6(2024)年度</t>
    <rPh sb="8" eb="10">
      <t>ネンド</t>
    </rPh>
    <rPh sb="9" eb="10">
      <t>ド</t>
    </rPh>
    <phoneticPr fontId="2"/>
  </si>
  <si>
    <t>R5(2023)年度</t>
    <rPh sb="8" eb="10">
      <t>ネンド</t>
    </rPh>
    <rPh sb="9" eb="10">
      <t>ド</t>
    </rPh>
    <phoneticPr fontId="2"/>
  </si>
  <si>
    <t>②</t>
    <phoneticPr fontId="2"/>
  </si>
  <si>
    <t>③</t>
    <phoneticPr fontId="2"/>
  </si>
  <si>
    <t>⑤</t>
    <phoneticPr fontId="2"/>
  </si>
  <si>
    <t>⑥</t>
    <phoneticPr fontId="2"/>
  </si>
  <si>
    <t>⑦</t>
    <phoneticPr fontId="2"/>
  </si>
  <si>
    <t>「ユースエール認定制度」認定実績</t>
    <rPh sb="12" eb="14">
      <t>ニンテイ</t>
    </rPh>
    <rPh sb="14" eb="16">
      <t>ジッセキ</t>
    </rPh>
    <phoneticPr fontId="2"/>
  </si>
  <si>
    <t>「みえの働き方改革推進企業登録制度」登録実績</t>
    <phoneticPr fontId="2"/>
  </si>
  <si>
    <t>合計</t>
    <rPh sb="0" eb="2">
      <t>ゴウケイ</t>
    </rPh>
    <phoneticPr fontId="2"/>
  </si>
  <si>
    <t>【社会貢献度】</t>
    <phoneticPr fontId="2"/>
  </si>
  <si>
    <t>労働安全
衛生管理</t>
    <rPh sb="0" eb="2">
      <t>ロウドウ</t>
    </rPh>
    <rPh sb="2" eb="4">
      <t>アンゼン</t>
    </rPh>
    <phoneticPr fontId="2"/>
  </si>
  <si>
    <t>当該工事の入札に参加する者が、労働安全衛生マネジメントシステムガイドライン(建設業労働安全衛生マネジメントシステムガイドラインを含む）に沿った取組の認証を取得している場合に評価します。</t>
    <rPh sb="15" eb="17">
      <t>ロウドウ</t>
    </rPh>
    <rPh sb="17" eb="19">
      <t>アンゼン</t>
    </rPh>
    <rPh sb="19" eb="21">
      <t>エイセイ</t>
    </rPh>
    <rPh sb="38" eb="40">
      <t>ケンセツ</t>
    </rPh>
    <rPh sb="40" eb="41">
      <t>ギョウ</t>
    </rPh>
    <rPh sb="41" eb="43">
      <t>ロウドウ</t>
    </rPh>
    <rPh sb="43" eb="45">
      <t>アンゼン</t>
    </rPh>
    <rPh sb="45" eb="47">
      <t>エイセイ</t>
    </rPh>
    <rPh sb="64" eb="65">
      <t>フク</t>
    </rPh>
    <rPh sb="68" eb="69">
      <t>ソ</t>
    </rPh>
    <rPh sb="71" eb="72">
      <t>ト</t>
    </rPh>
    <rPh sb="72" eb="73">
      <t>ク</t>
    </rPh>
    <rPh sb="74" eb="76">
      <t>ニンショウ</t>
    </rPh>
    <rPh sb="86" eb="88">
      <t>ヒョウカ</t>
    </rPh>
    <phoneticPr fontId="2"/>
  </si>
  <si>
    <t>申告工事成績点が７５点未満の場合</t>
    <rPh sb="10" eb="11">
      <t>テン</t>
    </rPh>
    <rPh sb="11" eb="13">
      <t>ミマン</t>
    </rPh>
    <rPh sb="14" eb="16">
      <t>バアイ</t>
    </rPh>
    <phoneticPr fontId="2"/>
  </si>
  <si>
    <t>左欄の①～⑦のうち、該当する項目により得られる合計点数</t>
    <rPh sb="0" eb="1">
      <t>ヒダリ</t>
    </rPh>
    <rPh sb="1" eb="2">
      <t>ラン</t>
    </rPh>
    <rPh sb="10" eb="12">
      <t>ガイトウ</t>
    </rPh>
    <rPh sb="14" eb="16">
      <t>コウモク</t>
    </rPh>
    <rPh sb="19" eb="20">
      <t>エ</t>
    </rPh>
    <rPh sb="23" eb="25">
      <t>ゴウケイ</t>
    </rPh>
    <rPh sb="25" eb="26">
      <t>テン</t>
    </rPh>
    <rPh sb="26" eb="27">
      <t>スウ</t>
    </rPh>
    <phoneticPr fontId="2"/>
  </si>
  <si>
    <t>４点</t>
    <rPh sb="1" eb="2">
      <t>テン</t>
    </rPh>
    <phoneticPr fontId="2"/>
  </si>
  <si>
    <t>３点</t>
    <rPh sb="1" eb="2">
      <t>テン</t>
    </rPh>
    <phoneticPr fontId="2"/>
  </si>
  <si>
    <t>２点</t>
    <rPh sb="1" eb="2">
      <t>テン</t>
    </rPh>
    <phoneticPr fontId="2"/>
  </si>
  <si>
    <t>１点</t>
    <rPh sb="1" eb="2">
      <t>テン</t>
    </rPh>
    <phoneticPr fontId="2"/>
  </si>
  <si>
    <t>実績（取得点）なし</t>
    <rPh sb="0" eb="2">
      <t>ジッセキ</t>
    </rPh>
    <rPh sb="3" eb="5">
      <t>シュトク</t>
    </rPh>
    <rPh sb="5" eb="6">
      <t>テン</t>
    </rPh>
    <phoneticPr fontId="2"/>
  </si>
  <si>
    <t>配置予定
技術者の
工事実績</t>
    <rPh sb="0" eb="2">
      <t>ハイチ</t>
    </rPh>
    <rPh sb="2" eb="4">
      <t>ヨテイ</t>
    </rPh>
    <rPh sb="5" eb="8">
      <t>ギジュツシャ</t>
    </rPh>
    <rPh sb="10" eb="12">
      <t>コウジ</t>
    </rPh>
    <rPh sb="12" eb="14">
      <t>ジッセキ</t>
    </rPh>
    <phoneticPr fontId="2"/>
  </si>
  <si>
    <t>左欄の①～⑦のうち、該当する項目により得られる合計点数</t>
    <phoneticPr fontId="2"/>
  </si>
  <si>
    <t>評価項目一覧に示す３項目について、工事を行ううえでの留意点とその理由をそれぞれ簡潔に記載してください。</t>
    <rPh sb="0" eb="2">
      <t>ヒョウカ</t>
    </rPh>
    <rPh sb="2" eb="4">
      <t>コウモク</t>
    </rPh>
    <rPh sb="4" eb="6">
      <t>イチラン</t>
    </rPh>
    <rPh sb="7" eb="8">
      <t>シメ</t>
    </rPh>
    <rPh sb="10" eb="12">
      <t>コウモク</t>
    </rPh>
    <rPh sb="17" eb="19">
      <t>コウジ</t>
    </rPh>
    <rPh sb="20" eb="21">
      <t>オコナ</t>
    </rPh>
    <rPh sb="26" eb="29">
      <t>リュウイテン</t>
    </rPh>
    <rPh sb="32" eb="34">
      <t>リユウ</t>
    </rPh>
    <rPh sb="39" eb="41">
      <t>カンケツ</t>
    </rPh>
    <rPh sb="42" eb="43">
      <t>キ</t>
    </rPh>
    <phoneticPr fontId="2"/>
  </si>
  <si>
    <t>具体的に実施する対策などを記載しても、その部分は評価しません。</t>
    <rPh sb="0" eb="2">
      <t>グタイ</t>
    </rPh>
    <rPh sb="2" eb="3">
      <t>テキ</t>
    </rPh>
    <rPh sb="4" eb="6">
      <t>ジッシ</t>
    </rPh>
    <rPh sb="8" eb="10">
      <t>タイサク</t>
    </rPh>
    <rPh sb="13" eb="15">
      <t>キサイ</t>
    </rPh>
    <rPh sb="21" eb="23">
      <t>ブブン</t>
    </rPh>
    <rPh sb="24" eb="26">
      <t>ヒョウカ</t>
    </rPh>
    <phoneticPr fontId="2"/>
  </si>
  <si>
    <t>行列の挿入及びセルサイズの変更は、不可とします。</t>
    <rPh sb="0" eb="2">
      <t>ギョウレツ</t>
    </rPh>
    <rPh sb="3" eb="5">
      <t>ソウニュウ</t>
    </rPh>
    <rPh sb="5" eb="6">
      <t>オヨ</t>
    </rPh>
    <rPh sb="13" eb="15">
      <t>ヘンコウ</t>
    </rPh>
    <rPh sb="17" eb="19">
      <t>フカ</t>
    </rPh>
    <phoneticPr fontId="2"/>
  </si>
  <si>
    <t>各項目の留意点①～③は、それぞれ５行以内で記載するものとします。</t>
    <rPh sb="0" eb="1">
      <t>カク</t>
    </rPh>
    <rPh sb="4" eb="6">
      <t>リュウイ</t>
    </rPh>
    <rPh sb="6" eb="7">
      <t>テン</t>
    </rPh>
    <rPh sb="21" eb="23">
      <t>キサイ</t>
    </rPh>
    <phoneticPr fontId="2"/>
  </si>
  <si>
    <t>５行を超えて記載されている留意点は、評価しません。※例１、例２参照</t>
    <rPh sb="1" eb="2">
      <t>ギョウ</t>
    </rPh>
    <rPh sb="3" eb="4">
      <t>コ</t>
    </rPh>
    <rPh sb="6" eb="8">
      <t>キサイ</t>
    </rPh>
    <rPh sb="13" eb="16">
      <t>リュウイテン</t>
    </rPh>
    <rPh sb="26" eb="27">
      <t>レイ</t>
    </rPh>
    <rPh sb="29" eb="30">
      <t>レイ</t>
    </rPh>
    <rPh sb="31" eb="33">
      <t>サンショウ</t>
    </rPh>
    <phoneticPr fontId="2"/>
  </si>
  <si>
    <t>印刷した様式４で判断しますので、十分確認のうえ提出してください。</t>
    <rPh sb="0" eb="2">
      <t>インサツ</t>
    </rPh>
    <rPh sb="4" eb="6">
      <t>ヨウシキ</t>
    </rPh>
    <rPh sb="8" eb="10">
      <t>ハンダン</t>
    </rPh>
    <rPh sb="16" eb="18">
      <t>ジュウブン</t>
    </rPh>
    <rPh sb="18" eb="20">
      <t>カクニン</t>
    </rPh>
    <rPh sb="23" eb="25">
      <t>テイシュツ</t>
    </rPh>
    <phoneticPr fontId="2"/>
  </si>
  <si>
    <t>・</t>
    <phoneticPr fontId="2"/>
  </si>
  <si>
    <t>① 男女共同参画活動実績
② 障がい者雇用実績
③ 人権に関する取組実績
④ 「みえる・わかる・つながる！職業ポータルサイト」
　 Webページへの登録
⑤ 現場見学会等の開催実績
⑥ 不当要求防止責任者講習の受講実績
⑦ 職場環境づくりの実績</t>
    <rPh sb="28" eb="30">
      <t>ジンケン</t>
    </rPh>
    <rPh sb="31" eb="32">
      <t>カン</t>
    </rPh>
    <rPh sb="34" eb="36">
      <t>トリクミ</t>
    </rPh>
    <rPh sb="36" eb="38">
      <t>ジッセキ</t>
    </rPh>
    <rPh sb="56" eb="58">
      <t>ショクギョウ</t>
    </rPh>
    <rPh sb="98" eb="102">
      <t>フトウヨウキュウ</t>
    </rPh>
    <rPh sb="102" eb="104">
      <t>ボウシ</t>
    </rPh>
    <rPh sb="104" eb="107">
      <t>セキニンシャ</t>
    </rPh>
    <rPh sb="107" eb="109">
      <t>コウシュウ</t>
    </rPh>
    <rPh sb="110" eb="112">
      <t>ジュコウ</t>
    </rPh>
    <rPh sb="112" eb="114">
      <t>ジッセキ</t>
    </rPh>
    <phoneticPr fontId="2"/>
  </si>
  <si>
    <t>品質
マネジメント</t>
    <rPh sb="0" eb="2">
      <t>ヒンシツ</t>
    </rPh>
    <phoneticPr fontId="2"/>
  </si>
  <si>
    <t>配置予定技術者
のCPD
（継続学習制度）
取組実績</t>
    <phoneticPr fontId="2"/>
  </si>
  <si>
    <t>△換算前
加算点満点
×1割
×件数</t>
    <rPh sb="1" eb="3">
      <t>カンサン</t>
    </rPh>
    <rPh sb="3" eb="4">
      <t>マエ</t>
    </rPh>
    <phoneticPr fontId="2"/>
  </si>
  <si>
    <t>△換算前
加算点満点
×1割</t>
    <rPh sb="0" eb="2">
      <t>カンサン</t>
    </rPh>
    <rPh sb="2" eb="3">
      <t>マエ</t>
    </rPh>
    <phoneticPr fontId="2"/>
  </si>
  <si>
    <t>上記以外</t>
    <rPh sb="0" eb="2">
      <t>ジョウキ</t>
    </rPh>
    <rPh sb="2" eb="4">
      <t>イガイ</t>
    </rPh>
    <phoneticPr fontId="2"/>
  </si>
  <si>
    <t>「本店及び建設業法上の主たる営業所」又は「建設業法上の営業所」の所在地により評価します。
・本店等の所在地を変更した場合、公告の前月から３６か月前までの期間の「１８か月以上連続した所在地」を評価の対象とします。</t>
    <phoneticPr fontId="2"/>
  </si>
  <si>
    <t xml:space="preserve">申告工事成績点が９０点以上の場合 </t>
    <rPh sb="0" eb="2">
      <t>シンコク</t>
    </rPh>
    <rPh sb="2" eb="4">
      <t>コウジ</t>
    </rPh>
    <rPh sb="4" eb="6">
      <t>セイセキ</t>
    </rPh>
    <rPh sb="6" eb="7">
      <t>テン</t>
    </rPh>
    <rPh sb="10" eb="11">
      <t>テン</t>
    </rPh>
    <rPh sb="11" eb="13">
      <t>イジョウ</t>
    </rPh>
    <phoneticPr fontId="2"/>
  </si>
  <si>
    <t>申告工事成績点が７５点以上９０点未満の場合
(申告工事成績点－７５点)　×　３０／１５</t>
    <phoneticPr fontId="2"/>
  </si>
  <si>
    <t>配置予定技術者の
資格保有状況</t>
    <rPh sb="9" eb="11">
      <t>シカク</t>
    </rPh>
    <rPh sb="11" eb="13">
      <t>ホユウ</t>
    </rPh>
    <rPh sb="13" eb="15">
      <t>ジョウキョウ</t>
    </rPh>
    <phoneticPr fontId="2"/>
  </si>
  <si>
    <t>舗装工事に係る資格</t>
    <rPh sb="5" eb="6">
      <t>カカ</t>
    </rPh>
    <phoneticPr fontId="2"/>
  </si>
  <si>
    <t>１級舗装施工管理技術者の資格保有</t>
    <rPh sb="12" eb="14">
      <t>シカク</t>
    </rPh>
    <rPh sb="14" eb="16">
      <t>ホユウ</t>
    </rPh>
    <phoneticPr fontId="2"/>
  </si>
  <si>
    <t>２級舗装施工管理技術者の資格保有</t>
    <rPh sb="12" eb="14">
      <t>シカク</t>
    </rPh>
    <rPh sb="14" eb="16">
      <t>ホユウ</t>
    </rPh>
    <phoneticPr fontId="2"/>
  </si>
  <si>
    <t>無</t>
    <phoneticPr fontId="2"/>
  </si>
  <si>
    <t>配置予定技術者の舗装工事に係る資格（１級、２級舗装施工管理技術者）の有無により評価します。</t>
    <rPh sb="13" eb="14">
      <t>カカ</t>
    </rPh>
    <rPh sb="34" eb="36">
      <t>ウム</t>
    </rPh>
    <phoneticPr fontId="2"/>
  </si>
  <si>
    <t>項目1,2</t>
    <rPh sb="0" eb="2">
      <t>コウモク</t>
    </rPh>
    <phoneticPr fontId="2"/>
  </si>
  <si>
    <t>項目3</t>
    <rPh sb="0" eb="2">
      <t>コウモク</t>
    </rPh>
    <phoneticPr fontId="2"/>
  </si>
  <si>
    <r>
      <rPr>
        <sz val="14"/>
        <rFont val="BIZ UDゴシック"/>
        <family val="3"/>
        <charset val="128"/>
      </rPr>
      <t>80</t>
    </r>
    <r>
      <rPr>
        <sz val="11"/>
        <rFont val="BIZ UDゴシック"/>
        <family val="3"/>
        <charset val="128"/>
      </rPr>
      <t xml:space="preserve">
</t>
    </r>
    <r>
      <rPr>
        <sz val="10"/>
        <rFont val="BIZ UDゴシック"/>
        <family val="3"/>
        <charset val="128"/>
      </rPr>
      <t>(最大30点/項目×2項目+最大20点/項目×1項目)</t>
    </r>
    <rPh sb="4" eb="6">
      <t>サイダイ</t>
    </rPh>
    <rPh sb="8" eb="9">
      <t>テン</t>
    </rPh>
    <rPh sb="10" eb="12">
      <t>コウモク</t>
    </rPh>
    <rPh sb="14" eb="16">
      <t>コウモク</t>
    </rPh>
    <phoneticPr fontId="2"/>
  </si>
  <si>
    <t>【舗装工事に
必要な機械の保有状況】</t>
    <rPh sb="13" eb="15">
      <t>ホユウ</t>
    </rPh>
    <rPh sb="15" eb="17">
      <t>ジョウキョウ</t>
    </rPh>
    <phoneticPr fontId="2"/>
  </si>
  <si>
    <t>注1：</t>
  </si>
  <si>
    <t>評価対象機械の名称に記載がある場合は、保有状況をプルダウンで選択してください。</t>
    <rPh sb="0" eb="2">
      <t>ヒョウカ</t>
    </rPh>
    <rPh sb="2" eb="4">
      <t>タイショウ</t>
    </rPh>
    <rPh sb="4" eb="6">
      <t>キカイ</t>
    </rPh>
    <rPh sb="7" eb="9">
      <t>メイショウ</t>
    </rPh>
    <rPh sb="10" eb="12">
      <t>キサイ</t>
    </rPh>
    <rPh sb="15" eb="17">
      <t>バアイ</t>
    </rPh>
    <rPh sb="19" eb="21">
      <t>ホユウ</t>
    </rPh>
    <rPh sb="21" eb="23">
      <t>ジョウキョウ</t>
    </rPh>
    <rPh sb="30" eb="32">
      <t>センタク</t>
    </rPh>
    <phoneticPr fontId="2"/>
  </si>
  <si>
    <t>注2：</t>
  </si>
  <si>
    <t>自社保有機械またはリース機械の具体的な機械名称、規格・型式を記入してください。</t>
    <rPh sb="0" eb="2">
      <t>ジシャ</t>
    </rPh>
    <rPh sb="2" eb="4">
      <t>ホユウ</t>
    </rPh>
    <rPh sb="4" eb="6">
      <t>キカイ</t>
    </rPh>
    <rPh sb="12" eb="14">
      <t>キカイ</t>
    </rPh>
    <rPh sb="15" eb="18">
      <t>グタイテキ</t>
    </rPh>
    <rPh sb="19" eb="21">
      <t>キカイ</t>
    </rPh>
    <rPh sb="21" eb="23">
      <t>メイショウ</t>
    </rPh>
    <rPh sb="24" eb="26">
      <t>キカク</t>
    </rPh>
    <rPh sb="27" eb="29">
      <t>ケイシキ</t>
    </rPh>
    <rPh sb="30" eb="32">
      <t>キニュウ</t>
    </rPh>
    <phoneticPr fontId="2"/>
  </si>
  <si>
    <t>営業所所在地</t>
    <rPh sb="0" eb="3">
      <t>エイギョウショ</t>
    </rPh>
    <rPh sb="3" eb="6">
      <t>ショザイチ</t>
    </rPh>
    <phoneticPr fontId="2"/>
  </si>
  <si>
    <t>配置予定技術者に関する項目のうち、チェック欄が設けてあるところは、該当する「□」をプルダウンで「■」に変更してください。</t>
    <rPh sb="0" eb="2">
      <t>ハイチ</t>
    </rPh>
    <rPh sb="2" eb="4">
      <t>ヨテイ</t>
    </rPh>
    <rPh sb="4" eb="7">
      <t>ギジュツシャ</t>
    </rPh>
    <rPh sb="8" eb="9">
      <t>カン</t>
    </rPh>
    <rPh sb="11" eb="13">
      <t>コウモク</t>
    </rPh>
    <rPh sb="21" eb="22">
      <t>ラン</t>
    </rPh>
    <rPh sb="23" eb="24">
      <t>モウ</t>
    </rPh>
    <rPh sb="33" eb="35">
      <t>ガイトウ</t>
    </rPh>
    <rPh sb="51" eb="53">
      <t>ヘンコウ</t>
    </rPh>
    <phoneticPr fontId="2"/>
  </si>
  <si>
    <t>（様式１）　加算点申告書</t>
    <rPh sb="1" eb="3">
      <t>ヨウシキ</t>
    </rPh>
    <rPh sb="6" eb="8">
      <t>カサン</t>
    </rPh>
    <rPh sb="8" eb="9">
      <t>テン</t>
    </rPh>
    <rPh sb="9" eb="12">
      <t>シンコクショ</t>
    </rPh>
    <phoneticPr fontId="2"/>
  </si>
  <si>
    <t>※本頁は（様式２）の注意事項となっています。提出の必要はありません。</t>
    <rPh sb="1" eb="2">
      <t>ホン</t>
    </rPh>
    <rPh sb="2" eb="3">
      <t>ページ</t>
    </rPh>
    <rPh sb="5" eb="7">
      <t>ヨウシキ</t>
    </rPh>
    <rPh sb="10" eb="12">
      <t>チュウイ</t>
    </rPh>
    <rPh sb="12" eb="14">
      <t>ジコウ</t>
    </rPh>
    <rPh sb="22" eb="24">
      <t>テイシュツ</t>
    </rPh>
    <rPh sb="25" eb="27">
      <t>ヒツヨウ</t>
    </rPh>
    <phoneticPr fontId="2"/>
  </si>
  <si>
    <t xml:space="preserve">注2：
</t>
    <phoneticPr fontId="2"/>
  </si>
  <si>
    <t>公告の前月から３６か月前までの期間に、本店及び建設業法上の主たる営業所の所在地を変更した場合は、旧所在地と変更日を入力して下さい。</t>
    <rPh sb="0" eb="2">
      <t>コウコク</t>
    </rPh>
    <rPh sb="3" eb="5">
      <t>ゼンゲツ</t>
    </rPh>
    <rPh sb="10" eb="11">
      <t>ゲツ</t>
    </rPh>
    <rPh sb="11" eb="12">
      <t>マエ</t>
    </rPh>
    <rPh sb="15" eb="17">
      <t>キカン</t>
    </rPh>
    <rPh sb="48" eb="52">
      <t>キュウショザイチ</t>
    </rPh>
    <rPh sb="53" eb="56">
      <t>ヘンコウビ</t>
    </rPh>
    <rPh sb="57" eb="59">
      <t>ニュウリョク</t>
    </rPh>
    <rPh sb="61" eb="62">
      <t>クダ</t>
    </rPh>
    <phoneticPr fontId="2"/>
  </si>
  <si>
    <t>注3：</t>
    <phoneticPr fontId="2"/>
  </si>
  <si>
    <t>三重県内に建設業法上の営業所を有する県外業者は、営業所所在地を入力してください。</t>
    <rPh sb="0" eb="2">
      <t>ミエ</t>
    </rPh>
    <rPh sb="5" eb="10">
      <t>ケンセツギョウホウジョウ</t>
    </rPh>
    <rPh sb="11" eb="14">
      <t>エイギョウショ</t>
    </rPh>
    <rPh sb="24" eb="27">
      <t>エイギョウショ</t>
    </rPh>
    <rPh sb="27" eb="30">
      <t>ショザイチ</t>
    </rPh>
    <rPh sb="31" eb="33">
      <t>ニュウリョク</t>
    </rPh>
    <phoneticPr fontId="2"/>
  </si>
  <si>
    <t>各項目で実績（認証取得）の有無をプルダウンで選択してください。</t>
    <rPh sb="0" eb="1">
      <t>カク</t>
    </rPh>
    <rPh sb="1" eb="3">
      <t>コウモク</t>
    </rPh>
    <rPh sb="4" eb="6">
      <t>ジッセキ</t>
    </rPh>
    <rPh sb="7" eb="9">
      <t>ニンショウ</t>
    </rPh>
    <rPh sb="9" eb="11">
      <t>シュトク</t>
    </rPh>
    <rPh sb="13" eb="15">
      <t>ウム</t>
    </rPh>
    <rPh sb="22" eb="24">
      <t>センタク</t>
    </rPh>
    <phoneticPr fontId="2"/>
  </si>
  <si>
    <t xml:space="preserve">注1：
</t>
    <rPh sb="0" eb="1">
      <t>チュウ</t>
    </rPh>
    <phoneticPr fontId="2"/>
  </si>
  <si>
    <t>施工箇所地域
における
工事実績</t>
    <rPh sb="0" eb="2">
      <t>セコウ</t>
    </rPh>
    <rPh sb="2" eb="4">
      <t>カショ</t>
    </rPh>
    <rPh sb="4" eb="6">
      <t>チイキ</t>
    </rPh>
    <phoneticPr fontId="2"/>
  </si>
  <si>
    <t>１級舗装施工管理技術者</t>
    <rPh sb="1" eb="2">
      <t>キュウ</t>
    </rPh>
    <phoneticPr fontId="2"/>
  </si>
  <si>
    <t>２級舗装施工管理技術者</t>
    <rPh sb="1" eb="2">
      <t>キュウ</t>
    </rPh>
    <phoneticPr fontId="2"/>
  </si>
  <si>
    <t>三重県の
工事評定点</t>
    <rPh sb="0" eb="3">
      <t>ミエケン</t>
    </rPh>
    <rPh sb="5" eb="7">
      <t>コウジ</t>
    </rPh>
    <rPh sb="7" eb="9">
      <t>ヒョウテイ</t>
    </rPh>
    <rPh sb="9" eb="10">
      <t>テン</t>
    </rPh>
    <phoneticPr fontId="2"/>
  </si>
  <si>
    <t>評価対象として届け出る項目に「○」をプルダウンで選択してください。（最大４点）</t>
    <rPh sb="37" eb="38">
      <t>テン</t>
    </rPh>
    <phoneticPr fontId="2"/>
  </si>
  <si>
    <t>R7(2025)年度</t>
    <rPh sb="8" eb="10">
      <t>ネンド</t>
    </rPh>
    <rPh sb="9" eb="10">
      <t>ド</t>
    </rPh>
    <phoneticPr fontId="2"/>
  </si>
  <si>
    <t>R4(2022)年度</t>
    <phoneticPr fontId="2"/>
  </si>
  <si>
    <t>―</t>
    <phoneticPr fontId="2"/>
  </si>
  <si>
    <t xml:space="preserve">下記の実績（認証取得）の該当項目数により評価します。
①男女共同参画活動実績
女性の職業生活における活躍の推進に関する法律に基づく一般事業主行動計画を策定している場合に評価します。（１点）
②障がい者雇用実績
障害者の雇用の促進等に関する法律に基づく障がい者雇用の有無により評価します。（１点）
・法律により障がい者雇用が義務付けられている企業は、法定雇用率を達成している場合に評価します。
・法律により障がい者雇用が義務付けられていない企業は、障がい者を雇用している場合に評価します。
③人権に関する取組実績
「三重県が開催する人権に関する研修の受講実績」又は「職業安定法に基づく公正採用選考人権啓発推進員の設置」のいずれかの取組実績の有無により評価します。（１点）
なお、「三重県が開催する人権に関する研修の受講実績」は、令和６年度から令和７年度の受講実績を評価の対象とします。
・「三重県が開催する人権に関する研修の受講実績」と「職業安定法に基づく公正採用選考人権啓発推進員の設置」は重複して評価しません。
④「みえる・わかる・つながる！職業ポータルサイト」Webページへの登録
・当該工事の入札に参加する者が、「みえる・わかる・つながる！職業ポータルサイト」Webぺージにインターンシップ受入情報を登録している場合に評価します。（１点）
・Webページ登録項目のうち「所在地、業種、職種、受入対象、受入時期、受入人数」の項目が全て記載されている場合に評価します。
⑤現場見学会等の開催実績
・当該工事の入札に参加する者が、単独又は共同企業体構成員として受注した三重県内の工事において、小学校、中学校、高等学校等の教育機関を対象に社会に貢献する建設業の役割の理解や次世代を支える若者たちの建設業への興味や関心を高めることを目的として現場見学会を開催した場合、及び、同目的で出前講座、実習授業を開催した場合に評価します。（１点）
・現場見学会、出前講座、実習授業は１０名以上を対象とした場合に評価します。ただし、１０名以上の参加が見込めない場合（小規模な学校や学校側との調整の結果参加者が１０名未満となった場合）は、１０名未満でも評価します。
・令和２年度から当該工事の入札公告日までの開催実績を評価の対象とします。
・評価対象の現場見学会の実績は、官民の別は問いません。
⑥不当要求防止責任者講習の受講実績
　当該工事の入札に参加する者が、不当要求防止責任者を選任し、三重県公安委員会（(公財)暴力追放三重県民センター）が開催する不当要求防止責任者講習の受講実績のある場合に評価します。（１点）
　なお、「不当要求防止責任者講習の受講実績」は、令和４年度から入札公告日までの受講実績を評価の対象とします。
⑦職場環境づくりの実績
　下記のいずれかの実績により評価します。 
　（１） 令和３年度以降に「ユースエール認定制度」に認定されたことがある。（２点）
　（２）「みえの働き方改革推進企業登録制度」に登録されている。（１点）
※（１）と（２）は重複して評価しません。 </t>
    <rPh sb="93" eb="94">
      <t>テン</t>
    </rPh>
    <rPh sb="151" eb="153">
      <t>ホウリツ</t>
    </rPh>
    <rPh sb="199" eb="201">
      <t>ホウリツ</t>
    </rPh>
    <rPh sb="204" eb="205">
      <t>ショウ</t>
    </rPh>
    <rPh sb="207" eb="208">
      <t>シャ</t>
    </rPh>
    <rPh sb="208" eb="210">
      <t>コヨウ</t>
    </rPh>
    <rPh sb="211" eb="214">
      <t>ギムヅ</t>
    </rPh>
    <rPh sb="221" eb="223">
      <t>キギョウ</t>
    </rPh>
    <rPh sb="225" eb="226">
      <t>ショウ</t>
    </rPh>
    <rPh sb="228" eb="229">
      <t>シャ</t>
    </rPh>
    <rPh sb="230" eb="232">
      <t>コヨウ</t>
    </rPh>
    <rPh sb="236" eb="238">
      <t>バアイ</t>
    </rPh>
    <rPh sb="239" eb="241">
      <t>ヒョウカ</t>
    </rPh>
    <rPh sb="248" eb="250">
      <t>ジンケン</t>
    </rPh>
    <rPh sb="251" eb="252">
      <t>カン</t>
    </rPh>
    <rPh sb="254" eb="256">
      <t>トリクミ</t>
    </rPh>
    <rPh sb="256" eb="258">
      <t>ジッセキ</t>
    </rPh>
    <rPh sb="260" eb="263">
      <t>ミエケン</t>
    </rPh>
    <rPh sb="264" eb="266">
      <t>カイサイ</t>
    </rPh>
    <rPh sb="268" eb="270">
      <t>ジンケン</t>
    </rPh>
    <rPh sb="271" eb="272">
      <t>カン</t>
    </rPh>
    <rPh sb="274" eb="276">
      <t>ケンシュウ</t>
    </rPh>
    <rPh sb="277" eb="279">
      <t>ジュコウ</t>
    </rPh>
    <rPh sb="279" eb="281">
      <t>ジッセキ</t>
    </rPh>
    <rPh sb="282" eb="283">
      <t>マタ</t>
    </rPh>
    <rPh sb="285" eb="287">
      <t>ショクギョウ</t>
    </rPh>
    <rPh sb="287" eb="289">
      <t>アンテイ</t>
    </rPh>
    <rPh sb="289" eb="290">
      <t>ホウ</t>
    </rPh>
    <rPh sb="291" eb="292">
      <t>モト</t>
    </rPh>
    <rPh sb="294" eb="296">
      <t>コウセイ</t>
    </rPh>
    <rPh sb="296" eb="298">
      <t>サイヨウ</t>
    </rPh>
    <rPh sb="298" eb="300">
      <t>センコウ</t>
    </rPh>
    <rPh sb="300" eb="302">
      <t>ジンケン</t>
    </rPh>
    <rPh sb="302" eb="304">
      <t>ケイハツ</t>
    </rPh>
    <rPh sb="304" eb="307">
      <t>スイシンイン</t>
    </rPh>
    <rPh sb="308" eb="310">
      <t>セッチ</t>
    </rPh>
    <rPh sb="317" eb="318">
      <t>ト</t>
    </rPh>
    <rPh sb="318" eb="319">
      <t>ク</t>
    </rPh>
    <rPh sb="319" eb="321">
      <t>ジッセキ</t>
    </rPh>
    <rPh sb="322" eb="324">
      <t>ウム</t>
    </rPh>
    <rPh sb="366" eb="368">
      <t>レイワ</t>
    </rPh>
    <rPh sb="369" eb="371">
      <t>ネンド</t>
    </rPh>
    <rPh sb="373" eb="375">
      <t>レイワ</t>
    </rPh>
    <rPh sb="376" eb="378">
      <t>ネンド</t>
    </rPh>
    <rPh sb="379" eb="381">
      <t>ジュコウ</t>
    </rPh>
    <rPh sb="381" eb="383">
      <t>ジッセキ</t>
    </rPh>
    <rPh sb="444" eb="446">
      <t>セッチ</t>
    </rPh>
    <rPh sb="602" eb="604">
      <t>ウケイレ</t>
    </rPh>
    <rPh sb="607" eb="611">
      <t>ウケイレジキ</t>
    </rPh>
    <rPh sb="612" eb="614">
      <t>ウケイレ</t>
    </rPh>
    <rPh sb="614" eb="616">
      <t>ニンズウ</t>
    </rPh>
    <rPh sb="801" eb="803">
      <t>ジュギョウ</t>
    </rPh>
    <rPh sb="887" eb="889">
      <t>ガッコウ</t>
    </rPh>
    <rPh sb="889" eb="890">
      <t>ガワ</t>
    </rPh>
    <rPh sb="892" eb="894">
      <t>チョウセイ</t>
    </rPh>
    <rPh sb="895" eb="897">
      <t>ケッカ</t>
    </rPh>
    <rPh sb="897" eb="900">
      <t>サンカシャ</t>
    </rPh>
    <rPh sb="903" eb="904">
      <t>メイ</t>
    </rPh>
    <rPh sb="904" eb="906">
      <t>ミマン</t>
    </rPh>
    <rPh sb="910" eb="912">
      <t>バアイ</t>
    </rPh>
    <rPh sb="1131" eb="1133">
      <t>レイワ</t>
    </rPh>
    <rPh sb="1134" eb="1136">
      <t>ネンド</t>
    </rPh>
    <rPh sb="1164" eb="1166">
      <t>ショクバ</t>
    </rPh>
    <rPh sb="1166" eb="1168">
      <t>カンキョウ</t>
    </rPh>
    <rPh sb="1172" eb="1174">
      <t>ジッセキ</t>
    </rPh>
    <phoneticPr fontId="2"/>
  </si>
  <si>
    <t>配置予定技術者が令和４年度から令和７年度に取得したＣＰＤ単位により評価します。
・ＣＰＤ単位は、建設系ＣＰＤ協議会加盟団体で証明、認定されたものに限ります。ただし、当該工事が建築関係業種の場合は、建築ＣＰＤ運営会議の加盟団体を含みます。
・申告は、加盟団体のうちいずれか１団体の取得単位に限ります。ただし、相互承認を受けたＣＰＤ単位は、申告する加盟団体以外であっても取得単位に含めることを可能とします。
・１年間の推奨単位を設定していない団体のＣＰＤ単位は、評価の対象としません。
・各年度の取得単位は、換算係数を乗じるものとします。（小数第４位以下切り捨て）
・換算係数は、令和４年度は１／４、令和５年度は１／２、令和６年度及び令和７年度は１とします。</t>
    <rPh sb="8" eb="10">
      <t>レイワ</t>
    </rPh>
    <rPh sb="11" eb="13">
      <t>ネンド</t>
    </rPh>
    <rPh sb="15" eb="17">
      <t>レイワ</t>
    </rPh>
    <rPh sb="18" eb="20">
      <t>ネンド</t>
    </rPh>
    <rPh sb="232" eb="234">
      <t>タイショウ</t>
    </rPh>
    <rPh sb="273" eb="275">
      <t>イカ</t>
    </rPh>
    <rPh sb="288" eb="290">
      <t>レイワ</t>
    </rPh>
    <rPh sb="291" eb="293">
      <t>ネンド</t>
    </rPh>
    <rPh sb="298" eb="300">
      <t>レイワ</t>
    </rPh>
    <rPh sb="301" eb="303">
      <t>ネンド</t>
    </rPh>
    <rPh sb="308" eb="310">
      <t>レイワ</t>
    </rPh>
    <rPh sb="311" eb="313">
      <t>ネンド</t>
    </rPh>
    <rPh sb="313" eb="314">
      <t>オヨ</t>
    </rPh>
    <rPh sb="315" eb="317">
      <t>レイワ</t>
    </rPh>
    <rPh sb="318" eb="320">
      <t>ネンド</t>
    </rPh>
    <phoneticPr fontId="2"/>
  </si>
  <si>
    <t>令和２年４月１日以降に完成検査を行った
工事の評定点</t>
    <rPh sb="0" eb="2">
      <t>レイワ</t>
    </rPh>
    <rPh sb="3" eb="4">
      <t>ネン</t>
    </rPh>
    <rPh sb="8" eb="10">
      <t>イコウ</t>
    </rPh>
    <phoneticPr fontId="2"/>
  </si>
  <si>
    <t>令和２年４月１日から当該工事の入札公告日までに三重県が通知（工事成績認定書）した舗装工事の評定点を、任意の件数だけ入力してください。
１０件まで申告できます。</t>
    <rPh sb="0" eb="2">
      <t>レイワ</t>
    </rPh>
    <rPh sb="3" eb="4">
      <t>ネン</t>
    </rPh>
    <rPh sb="40" eb="42">
      <t>ホソウ</t>
    </rPh>
    <phoneticPr fontId="2"/>
  </si>
  <si>
    <t>CPDの取得単位認定団体で記入できる団体数は、１団体のみとします。
推奨単位数は、上記で記入した団体のR7.4.1時点の推奨単位数を入力してください。</t>
    <rPh sb="4" eb="6">
      <t>シュトク</t>
    </rPh>
    <rPh sb="6" eb="8">
      <t>タンイ</t>
    </rPh>
    <rPh sb="8" eb="10">
      <t>ニンテイ</t>
    </rPh>
    <rPh sb="10" eb="12">
      <t>ダンタイ</t>
    </rPh>
    <rPh sb="20" eb="21">
      <t>スウ</t>
    </rPh>
    <rPh sb="34" eb="36">
      <t>スイショウ</t>
    </rPh>
    <rPh sb="36" eb="38">
      <t>タンイ</t>
    </rPh>
    <rPh sb="38" eb="39">
      <t>スウ</t>
    </rPh>
    <rPh sb="41" eb="43">
      <t>ジョウキ</t>
    </rPh>
    <rPh sb="44" eb="46">
      <t>キニュウ</t>
    </rPh>
    <rPh sb="48" eb="50">
      <t>ダンタイ</t>
    </rPh>
    <rPh sb="57" eb="59">
      <t>ジテン</t>
    </rPh>
    <rPh sb="60" eb="62">
      <t>スイショウ</t>
    </rPh>
    <rPh sb="62" eb="65">
      <t>タンイスウ</t>
    </rPh>
    <rPh sb="66" eb="68">
      <t>ニュウリョク</t>
    </rPh>
    <phoneticPr fontId="2"/>
  </si>
  <si>
    <t>文字ポイントを小さくして、５行以内で記載されている留意点は、評価しません。※例３参照</t>
    <rPh sb="0" eb="2">
      <t>モジ</t>
    </rPh>
    <rPh sb="7" eb="8">
      <t>チイ</t>
    </rPh>
    <rPh sb="14" eb="15">
      <t>ギョウ</t>
    </rPh>
    <rPh sb="15" eb="17">
      <t>イナイ</t>
    </rPh>
    <rPh sb="18" eb="20">
      <t>キサイ</t>
    </rPh>
    <rPh sb="25" eb="28">
      <t>リュウイテン</t>
    </rPh>
    <rPh sb="38" eb="39">
      <t>レイ</t>
    </rPh>
    <rPh sb="40" eb="42">
      <t>サンショウ</t>
    </rPh>
    <phoneticPr fontId="2"/>
  </si>
  <si>
    <t>四日市地区　10号岸壁ほか補修（舗装）工事</t>
    <rPh sb="0" eb="3">
      <t>ヨッカイチ</t>
    </rPh>
    <rPh sb="3" eb="5">
      <t>チク</t>
    </rPh>
    <rPh sb="8" eb="9">
      <t>ゴウ</t>
    </rPh>
    <rPh sb="9" eb="11">
      <t>ガンペキ</t>
    </rPh>
    <rPh sb="13" eb="15">
      <t>ホシュウ</t>
    </rPh>
    <rPh sb="16" eb="18">
      <t>ホソウ</t>
    </rPh>
    <rPh sb="19" eb="21">
      <t>コウジ</t>
    </rPh>
    <phoneticPr fontId="2"/>
  </si>
  <si>
    <t>四日市市、川越町内</t>
    <rPh sb="0" eb="4">
      <t>ヨッカイチシ</t>
    </rPh>
    <rPh sb="5" eb="8">
      <t>カワゴエチョウ</t>
    </rPh>
    <rPh sb="8" eb="9">
      <t>ナイ</t>
    </rPh>
    <phoneticPr fontId="2"/>
  </si>
  <si>
    <t>四日市港管理組合管理者</t>
    <rPh sb="0" eb="4">
      <t>ヨッカイチコウ</t>
    </rPh>
    <rPh sb="4" eb="6">
      <t>カンリ</t>
    </rPh>
    <rPh sb="6" eb="8">
      <t>クミアイ</t>
    </rPh>
    <rPh sb="8" eb="11">
      <t>カンリシャ</t>
    </rPh>
    <phoneticPr fontId="2"/>
  </si>
  <si>
    <t>令和７年度　単管港維　第５７号</t>
    <rPh sb="0" eb="2">
      <t>レイワ</t>
    </rPh>
    <rPh sb="3" eb="5">
      <t>ネンド</t>
    </rPh>
    <rPh sb="6" eb="8">
      <t>タンカン</t>
    </rPh>
    <rPh sb="8" eb="9">
      <t>コウ</t>
    </rPh>
    <rPh sb="9" eb="10">
      <t>イ</t>
    </rPh>
    <rPh sb="11" eb="12">
      <t>ダイ</t>
    </rPh>
    <rPh sb="14" eb="15">
      <t>ゴウ</t>
    </rPh>
    <phoneticPr fontId="2"/>
  </si>
  <si>
    <t>四日市地区 10号岸壁ほか補修（舗装）工事</t>
    <rPh sb="0" eb="3">
      <t>ヨッカイチ</t>
    </rPh>
    <rPh sb="9" eb="11">
      <t>ガンペキ</t>
    </rPh>
    <rPh sb="13" eb="15">
      <t>ホシュウ</t>
    </rPh>
    <phoneticPr fontId="2"/>
  </si>
  <si>
    <t>評価対象工事の実績あり</t>
    <rPh sb="0" eb="2">
      <t>ヒョウカ</t>
    </rPh>
    <rPh sb="2" eb="4">
      <t>タイショウ</t>
    </rPh>
    <rPh sb="4" eb="6">
      <t>コウジ</t>
    </rPh>
    <rPh sb="7" eb="9">
      <t>ジッセキ</t>
    </rPh>
    <phoneticPr fontId="2"/>
  </si>
  <si>
    <t>評価対象工事の実績あり</t>
    <phoneticPr fontId="2"/>
  </si>
  <si>
    <t>舗装工事　【令和７年１０月版】</t>
    <phoneticPr fontId="2"/>
  </si>
  <si>
    <t>総合評価方式評価項目一覧　　【舗装工事】　除算方式</t>
    <rPh sb="0" eb="2">
      <t>ソウゴウ</t>
    </rPh>
    <rPh sb="2" eb="4">
      <t>ヒョウカ</t>
    </rPh>
    <rPh sb="4" eb="6">
      <t>ホウシキ</t>
    </rPh>
    <rPh sb="6" eb="8">
      <t>ヒョウカ</t>
    </rPh>
    <rPh sb="8" eb="10">
      <t>コウモク</t>
    </rPh>
    <rPh sb="10" eb="12">
      <t>イチラン</t>
    </rPh>
    <rPh sb="15" eb="17">
      <t>ホソウ</t>
    </rPh>
    <rPh sb="17" eb="19">
      <t>コウジ</t>
    </rPh>
    <rPh sb="21" eb="23">
      <t>ジョサン</t>
    </rPh>
    <rPh sb="23" eb="25">
      <t>ホウシキ</t>
    </rPh>
    <phoneticPr fontId="2"/>
  </si>
  <si>
    <t>四日市市、川越町内における工事実績あり</t>
    <rPh sb="13" eb="15">
      <t>コウジ</t>
    </rPh>
    <rPh sb="15" eb="17">
      <t>ジッセキ</t>
    </rPh>
    <phoneticPr fontId="2"/>
  </si>
  <si>
    <r>
      <t>四日市市、川越町内において、単独又は共同企業体構成員（出資比率20％以上に限る）の元請として受注し、令和４年度以降に完成し、かつ、引渡しが済んでいる契約金額５００万円以上の工事の実績の有無により評価します。
・評価対象の工事実績は１件とし、コリンズに登録された公共機関等発注の工事に限ります。</t>
    </r>
    <r>
      <rPr>
        <sz val="12"/>
        <color indexed="8"/>
        <rFont val="ＭＳ Ｐゴシック"/>
        <family val="3"/>
        <charset val="128"/>
      </rPr>
      <t/>
    </r>
    <rPh sb="0" eb="3">
      <t>ヨッカイチ</t>
    </rPh>
    <rPh sb="5" eb="7">
      <t>カワゴエ</t>
    </rPh>
    <rPh sb="18" eb="20">
      <t>キョウドウ</t>
    </rPh>
    <rPh sb="20" eb="23">
      <t>キギョウタイ</t>
    </rPh>
    <rPh sb="50" eb="52">
      <t>レイワ</t>
    </rPh>
    <rPh sb="116" eb="117">
      <t>ケン</t>
    </rPh>
    <phoneticPr fontId="2"/>
  </si>
  <si>
    <t>令和６年度又は令和７年度における四日市市、川越町内の公共施設美化活動の活動実績の有無により評価します。
・「公共施設美化活動」とは、三重県県土整備部が定める住民参加に係る事業（河川・海岸美化ボランティア活動推進事業、道路美化ボランティア活動助成事業、フラワーオアシス推進事業、ふれあいの道事業）を指します。</t>
    <rPh sb="0" eb="2">
      <t>レイワ</t>
    </rPh>
    <rPh sb="3" eb="5">
      <t>ネンド</t>
    </rPh>
    <rPh sb="7" eb="9">
      <t>レイワ</t>
    </rPh>
    <rPh sb="10" eb="12">
      <t>ネンド</t>
    </rPh>
    <rPh sb="83" eb="84">
      <t>カカ</t>
    </rPh>
    <phoneticPr fontId="2"/>
  </si>
  <si>
    <t>「災害協定１の実績」又は「災害協定２の実績」の有無により評価します。
【災害協定１】
・「災害協定１」とは、四日市港管理組合管理者と締結した「地震・津波・風水害等の緊急時における運用協定」をいいます。
・「災害協定１の実績」は、「災害協定１」に基づいた緊急連絡応援体制ネットワーク確立のための伝達訓練への令和６年度又は令和７年度の参加実績を指します。
　なお、「災害協定１」の評価については、「地震・津波・風水害等の緊急時における基本協定」を三重県と締結後、５年以上の継続した伝達訓練を行っている団体を対象とします。
【災害協定２】
・「災害協定２」とは、「四日市市、川越町との市町との防災協定」又は「三重県との防災協定」をいいます。
・「四日市市、川越町との防災協定」については、「建設業のための広場」で公開している最新版の「経営事項審査申請の手引き」に記載された、協定書等に災害時の建設業者の活動義務が規定されている防災協定とします。
・「三重県との防災協定」については、「技術資料作成上の留意事項」に記載した防災協定とします。
・「災害協定２の実績」は、「災害協定２」を締結している場合を指します。
　なお、「災害協定２の実績」は、令和６年度又は令和７年度の防災協定締結を評価の対象とします。対象期間以前の協定締結で、自動継続している協定は含みます。
・「災害協定２の実績」の評価は、四日市市、川越町内に「本店及び建設業法上の主たる営業所」又は「建設業法上の営業所」を有する企業に限ります。
※「災害協定１の実績」と「災害協定２の実績」は重複して評価しません。</t>
    <rPh sb="10" eb="11">
      <t>マタ</t>
    </rPh>
    <rPh sb="37" eb="39">
      <t>サイガイ</t>
    </rPh>
    <rPh sb="39" eb="41">
      <t>キョウテイ</t>
    </rPh>
    <rPh sb="55" eb="59">
      <t>ヨッカイチコウ</t>
    </rPh>
    <rPh sb="59" eb="63">
      <t>カンリクミアイ</t>
    </rPh>
    <rPh sb="63" eb="66">
      <t>カンリシャ</t>
    </rPh>
    <rPh sb="153" eb="155">
      <t>レイワ</t>
    </rPh>
    <rPh sb="156" eb="158">
      <t>ネンド</t>
    </rPh>
    <rPh sb="158" eb="159">
      <t>マタ</t>
    </rPh>
    <rPh sb="160" eb="162">
      <t>レイワ</t>
    </rPh>
    <rPh sb="163" eb="165">
      <t>ネンド</t>
    </rPh>
    <rPh sb="262" eb="264">
      <t>サイガイ</t>
    </rPh>
    <rPh sb="264" eb="266">
      <t>キョウテイ</t>
    </rPh>
    <rPh sb="281" eb="285">
      <t>ヨッカイチシ</t>
    </rPh>
    <rPh sb="286" eb="289">
      <t>カワゴエチョウ</t>
    </rPh>
    <rPh sb="322" eb="326">
      <t>ヨッカイチシ</t>
    </rPh>
    <rPh sb="327" eb="330">
      <t>カワゴエチョウ</t>
    </rPh>
    <rPh sb="424" eb="427">
      <t>ミエケン</t>
    </rPh>
    <rPh sb="429" eb="431">
      <t>ボウサイ</t>
    </rPh>
    <rPh sb="431" eb="433">
      <t>キョウテイ</t>
    </rPh>
    <rPh sb="455" eb="457">
      <t>キサイ</t>
    </rPh>
    <rPh sb="459" eb="461">
      <t>ボウサイ</t>
    </rPh>
    <rPh sb="461" eb="463">
      <t>キョウテイ</t>
    </rPh>
    <rPh sb="521" eb="523">
      <t>レイワ</t>
    </rPh>
    <rPh sb="524" eb="526">
      <t>ネンド</t>
    </rPh>
    <rPh sb="528" eb="530">
      <t>レイワ</t>
    </rPh>
    <rPh sb="531" eb="533">
      <t>ネンド</t>
    </rPh>
    <rPh sb="541" eb="543">
      <t>ヒョウカ</t>
    </rPh>
    <rPh sb="597" eb="601">
      <t>ヨッカイチシ</t>
    </rPh>
    <rPh sb="602" eb="605">
      <t>カワゴエチョウ</t>
    </rPh>
    <rPh sb="625" eb="626">
      <t>マタ</t>
    </rPh>
    <rPh sb="631" eb="632">
      <t>ホウ</t>
    </rPh>
    <rPh sb="632" eb="633">
      <t>ジョウ</t>
    </rPh>
    <phoneticPr fontId="2"/>
  </si>
  <si>
    <t>県内企業による施工の割合 90 ％以上</t>
    <rPh sb="0" eb="2">
      <t>ケンナイ</t>
    </rPh>
    <phoneticPr fontId="2"/>
  </si>
  <si>
    <r>
      <t xml:space="preserve">当該工事のうち、建設業法上の建設工事の県内企業による施工の割合により評価します。
・県内企業とは、三重県内に「本店及び建設業法上の主たる営業所」を有する企業を指します。
・元請直営施工、一次下請負及び二次下請負による施工を評価の対象とします。
　県内企業による施工の割合 ＝ [ 契約金額(最終) － { 県外一次下請金額(最終) + 県外二次下請金額(最終) } ] ／ 契約金額(最終)
　なお、元請が県外企業の場合は次の式とします。
　県内企業による施工の割合 ＝ [ 一次下請契約金額(最終) － { 県外一次下請金額(最終) ＋ 県外二次下請金額(最終) } ] ／ 一次下請契約金額(最終)
</t>
    </r>
    <r>
      <rPr>
        <b/>
        <sz val="12"/>
        <rFont val="BIZ UDゴシック"/>
        <family val="3"/>
        <charset val="128"/>
      </rPr>
      <t>※当該工事を契約後、「建設工事請負契約書の特約事項」に基づき履行を確認します。</t>
    </r>
    <rPh sb="26" eb="28">
      <t>セコウ</t>
    </rPh>
    <rPh sb="29" eb="31">
      <t>ワリアイ</t>
    </rPh>
    <rPh sb="57" eb="58">
      <t>オヨ</t>
    </rPh>
    <rPh sb="79" eb="80">
      <t>サ</t>
    </rPh>
    <rPh sb="86" eb="88">
      <t>モトウケ</t>
    </rPh>
    <rPh sb="88" eb="90">
      <t>チョクエイ</t>
    </rPh>
    <rPh sb="90" eb="92">
      <t>セコウ</t>
    </rPh>
    <rPh sb="93" eb="95">
      <t>イチジ</t>
    </rPh>
    <rPh sb="98" eb="99">
      <t>オヨ</t>
    </rPh>
    <rPh sb="111" eb="113">
      <t>ヒョウカ</t>
    </rPh>
    <rPh sb="189" eb="191">
      <t>キンガク</t>
    </rPh>
    <rPh sb="192" eb="194">
      <t>サイシュウ</t>
    </rPh>
    <phoneticPr fontId="2"/>
  </si>
  <si>
    <t>県内企業による施工の割合 70 ％以上</t>
    <rPh sb="0" eb="2">
      <t>ケンナイ</t>
    </rPh>
    <phoneticPr fontId="2"/>
  </si>
  <si>
    <t>三重県内において、単独又は共同企業体構成員（出資比率20％以上に限る）の元請として受注し、平成２７年度以降に完成し、かつ、引渡しが済んでいる契約金額２千５百万円以上の評価対象工事の実績の有無により評価します。
・「評価対象工事」とは、国道・県道・市町道・臨港道路・岸壁・荷捌き地の舗装(業種「舗装工事」として発注された舗装整備、舗装修繕）を指します。ただし、農道、林道は含みません。
・評価対象の工事実績は１件とし、コリンズに登録された公共機関等発注の工事に限ります。</t>
    <rPh sb="75" eb="76">
      <t>セン</t>
    </rPh>
    <rPh sb="77" eb="78">
      <t>ヒャク</t>
    </rPh>
    <rPh sb="117" eb="119">
      <t>コクドウ</t>
    </rPh>
    <rPh sb="120" eb="122">
      <t>ケンドウ</t>
    </rPh>
    <rPh sb="132" eb="134">
      <t>ガンペキ</t>
    </rPh>
    <rPh sb="135" eb="137">
      <t>ニサバ</t>
    </rPh>
    <rPh sb="138" eb="139">
      <t>チ</t>
    </rPh>
    <rPh sb="143" eb="145">
      <t>ギョウシュ</t>
    </rPh>
    <rPh sb="146" eb="150">
      <t>ホソウコウジ</t>
    </rPh>
    <rPh sb="154" eb="156">
      <t>ハッチュウ</t>
    </rPh>
    <rPh sb="179" eb="181">
      <t>ノウドウ</t>
    </rPh>
    <rPh sb="182" eb="184">
      <t>リンドウ</t>
    </rPh>
    <rPh sb="185" eb="186">
      <t>フク</t>
    </rPh>
    <phoneticPr fontId="2"/>
  </si>
  <si>
    <t>令和２年４月１日から当該工事の入札公告日までに四日市港管理組合若しくは三重県が通知（工事成績認定書）した舗装工事の評定点のうち、申告された任意の件数（ｎ件）の合計に７５点を加え、ｎ＋１で割った値とする。ただし、申告できるのは10件までとします。
　申告工事成績点 ＝（申告されたｎ件の評定点の合計＋７５）／（ｎ＋１）（小数第２位以下切り捨て）
上記で計算した申告工事成績点を、評価基準に記載の計算式により評価します。（小数第２位以下切り捨て）ただし、申告工事成績点が９０点以上の場合は３０点、７５点未満の場合は０点とします。
・工事成績点を有しない場合の加算点は０点です。</t>
    <rPh sb="0" eb="2">
      <t>レイワ</t>
    </rPh>
    <rPh sb="23" eb="27">
      <t>ヨッカイチコウ</t>
    </rPh>
    <rPh sb="27" eb="31">
      <t>カンリクミアイ</t>
    </rPh>
    <rPh sb="31" eb="32">
      <t>モ</t>
    </rPh>
    <rPh sb="211" eb="212">
      <t>ダイ</t>
    </rPh>
    <rPh sb="213" eb="214">
      <t>イ</t>
    </rPh>
    <phoneticPr fontId="2"/>
  </si>
  <si>
    <t>配置予定技術者が主任(監理）技術者又は現場代理人として従事した工事のうち、単独又は共同企業体構成員（出資比率20％以上に限る）の元請として受注した契約金額２千５百万円以上の評価対象工事の実績の有無により評価します。
・主任(監理)技術者としての実績とは、平成２７年度以降に完成し、かつ、引渡しが済んでいる工事で、契約日から完成日までの期間において、完成日を含む２分の１以上の連続した期間に従事した工事の実績をいいます。
・現場代理人としての実績とは、平成２７年度以降に完成し、かつ、引渡しが済んでいる工事で、契約日から完成日までの期間において、完成日を含む２分の１以上の連続した期間に従事した工事の実績をいいます。ただし、コリンズに登録されていた者に限ります。
・「評価対象工事」とは、国道・県道・市町村道・臨港道路・岸壁・荷捌き地の舗装(業種「舗装工事」として発注された舗装整備、舗装修繕）を指します。ただし、農道、林道は含みません。
・評価対象の工事実績は１件とし、コリンズに登録された公共機関等発注の工事に限ります。
・余裕期間制度の対象工事は、完成日を含む実工期の２分の１以上の連続した期間に従事した実績を評価の対象とします。</t>
    <rPh sb="78" eb="79">
      <t>セン</t>
    </rPh>
    <rPh sb="352" eb="353">
      <t>ムラ</t>
    </rPh>
    <rPh sb="360" eb="362">
      <t>ガンペキ</t>
    </rPh>
    <rPh sb="363" eb="365">
      <t>ニサバ</t>
    </rPh>
    <rPh sb="366" eb="367">
      <t>チ</t>
    </rPh>
    <phoneticPr fontId="2"/>
  </si>
  <si>
    <t>　　工事を行ううえでの留意点、
　　効率的な工程計画、舗装の出来形・品質管理、工事における安全確保
　　等を記載</t>
    <rPh sb="0" eb="2">
      <t>コウジ</t>
    </rPh>
    <rPh sb="3" eb="4">
      <t>オコナ</t>
    </rPh>
    <rPh sb="9" eb="12">
      <t>リュウイテン</t>
    </rPh>
    <rPh sb="16" eb="18">
      <t>セコウ</t>
    </rPh>
    <rPh sb="18" eb="21">
      <t>コウリツテキ</t>
    </rPh>
    <rPh sb="22" eb="24">
      <t>コウテイ</t>
    </rPh>
    <rPh sb="24" eb="26">
      <t>ケイカク</t>
    </rPh>
    <rPh sb="27" eb="29">
      <t>ホソウ</t>
    </rPh>
    <rPh sb="30" eb="33">
      <t>デキガタ</t>
    </rPh>
    <rPh sb="34" eb="36">
      <t>ヒンシツ</t>
    </rPh>
    <rPh sb="36" eb="38">
      <t>カンリ</t>
    </rPh>
    <rPh sb="39" eb="41">
      <t>コウジ</t>
    </rPh>
    <rPh sb="45" eb="49">
      <t>アンゼンカクホ</t>
    </rPh>
    <rPh sb="51" eb="52">
      <t>トウ</t>
    </rPh>
    <rPh sb="53" eb="55">
      <t>キサイ</t>
    </rPh>
    <phoneticPr fontId="2"/>
  </si>
  <si>
    <t>当該工事は供用中の四日市港岸壁及び臨港道路において舗装修繕を行う工事です。
「項目１　効率的な工程計画」、「項目２　舗装の出来形・品質管理」、「項目３　工事における安全確保」の３項目について、それぞれに工事を行ううえで考えられる留意点を３つ以内で、その理由を含めて記述してください。
・これらの提案については、対策を求めていません。そのため履行義務はありません。</t>
    <rPh sb="5" eb="8">
      <t>キョウヨウチュウ</t>
    </rPh>
    <rPh sb="9" eb="13">
      <t>ヨッカイチコウ</t>
    </rPh>
    <rPh sb="13" eb="15">
      <t>ガンペキ</t>
    </rPh>
    <rPh sb="15" eb="16">
      <t>オヨ</t>
    </rPh>
    <rPh sb="17" eb="21">
      <t>リンコウドウロ</t>
    </rPh>
    <rPh sb="25" eb="29">
      <t>ホソウシュウゼン</t>
    </rPh>
    <rPh sb="43" eb="46">
      <t>コウリツテキ</t>
    </rPh>
    <rPh sb="65" eb="67">
      <t>ヒンシツ</t>
    </rPh>
    <rPh sb="67" eb="69">
      <t>カンリ</t>
    </rPh>
    <rPh sb="76" eb="78">
      <t>コウジ</t>
    </rPh>
    <rPh sb="82" eb="84">
      <t>アンゼン</t>
    </rPh>
    <rPh sb="84" eb="86">
      <t>カクホ</t>
    </rPh>
    <rPh sb="120" eb="122">
      <t>イナイ</t>
    </rPh>
    <rPh sb="126" eb="128">
      <t>リユウ</t>
    </rPh>
    <rPh sb="129" eb="130">
      <t>フク</t>
    </rPh>
    <phoneticPr fontId="2"/>
  </si>
  <si>
    <t>当該工事の入札公告日が、四日市港管理組合が総合評価方式で発注した工事で不履行による減点措置が課されている期間内である場合、「技術提案等不履行確定通知書等」に記載した減点を行います。</t>
    <rPh sb="0" eb="2">
      <t>トウガイ</t>
    </rPh>
    <rPh sb="5" eb="7">
      <t>ニュウサツ</t>
    </rPh>
    <rPh sb="12" eb="16">
      <t>ヨッカイチコウ</t>
    </rPh>
    <rPh sb="16" eb="20">
      <t>カンリクミアイ</t>
    </rPh>
    <rPh sb="41" eb="43">
      <t>ゲンテン</t>
    </rPh>
    <rPh sb="43" eb="45">
      <t>ソチ</t>
    </rPh>
    <rPh sb="70" eb="72">
      <t>カクテイ</t>
    </rPh>
    <phoneticPr fontId="2"/>
  </si>
  <si>
    <t>当該工事の入札公告日が、四日市港管理組合発注工事にかかる贈賄、公契約関係競売等妨害又は談合により役員等又は使用人が逮捕、又は逮捕を経ないで公訴を提起されたことによる指名停止に伴う減点措置期間内である場合、減点を行います。</t>
    <rPh sb="0" eb="2">
      <t>トウガイ</t>
    </rPh>
    <rPh sb="2" eb="4">
      <t>コウジ</t>
    </rPh>
    <rPh sb="5" eb="7">
      <t>ニュウサツ</t>
    </rPh>
    <rPh sb="7" eb="9">
      <t>コウコク</t>
    </rPh>
    <rPh sb="9" eb="10">
      <t>ビ</t>
    </rPh>
    <rPh sb="12" eb="16">
      <t>ヨッカイチコウ</t>
    </rPh>
    <rPh sb="16" eb="18">
      <t>カンリ</t>
    </rPh>
    <rPh sb="18" eb="20">
      <t>クミアイ</t>
    </rPh>
    <rPh sb="87" eb="88">
      <t>トモナ</t>
    </rPh>
    <rPh sb="89" eb="91">
      <t>ゲンテン</t>
    </rPh>
    <rPh sb="91" eb="93">
      <t>ソチ</t>
    </rPh>
    <rPh sb="93" eb="96">
      <t>キカンナイ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</si>
</sst>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00"/>
    <numFmt numFmtId="178" formatCode="0.00;&quot;△ &quot;0.00"/>
    <numFmt numFmtId="179" formatCode="[$-411]ge\.m\.d;@"/>
    <numFmt numFmtId="180" formatCode="&quot;～&quot;[$-411]ge\.m\.d;@"/>
    <numFmt numFmtId="181" formatCode="0&quot;日&quot;"/>
    <numFmt numFmtId="182" formatCode="&quot;JV &quot;?0&quot;%&quot;"/>
    <numFmt numFmtId="183" formatCode="#,##0.000_ "/>
    <numFmt numFmtId="184" formatCode="0.0"/>
  </numFmts>
  <fonts count="45"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u/>
      <sz val="11"/>
      <color indexed="12"/>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sz val="12"/>
      <color indexed="8"/>
      <name val="ＭＳ Ｐゴシック"/>
      <family val="3"/>
      <charset val="128"/>
    </font>
    <font>
      <sz val="12"/>
      <name val="ＭＳ 明朝"/>
      <family val="1"/>
      <charset val="128"/>
    </font>
    <font>
      <b/>
      <u/>
      <sz val="10"/>
      <name val="ＭＳ 明朝"/>
      <family val="1"/>
      <charset val="128"/>
    </font>
    <font>
      <b/>
      <sz val="12"/>
      <name val="BIZ UDゴシック"/>
      <family val="3"/>
      <charset val="128"/>
    </font>
    <font>
      <b/>
      <sz val="12"/>
      <name val="BIZ UD明朝 Medium"/>
      <family val="1"/>
      <charset val="128"/>
    </font>
    <font>
      <sz val="11"/>
      <name val="BIZ UD明朝 Medium"/>
      <family val="1"/>
      <charset val="128"/>
    </font>
    <font>
      <sz val="12"/>
      <name val="BIZ UD明朝 Medium"/>
      <family val="1"/>
      <charset val="128"/>
    </font>
    <font>
      <sz val="10"/>
      <name val="BIZ UD明朝 Medium"/>
      <family val="1"/>
      <charset val="128"/>
    </font>
    <font>
      <sz val="9"/>
      <name val="BIZ UD明朝 Medium"/>
      <family val="1"/>
      <charset val="128"/>
    </font>
    <font>
      <sz val="10"/>
      <color rgb="FFFF0000"/>
      <name val="ＭＳ 明朝"/>
      <family val="1"/>
      <charset val="128"/>
    </font>
    <font>
      <sz val="11"/>
      <color rgb="FFFF0000"/>
      <name val="BIZ UD明朝 Medium"/>
      <family val="1"/>
      <charset val="128"/>
    </font>
    <font>
      <sz val="10"/>
      <color rgb="FFFF0000"/>
      <name val="BIZ UD明朝 Medium"/>
      <family val="1"/>
      <charset val="128"/>
    </font>
    <font>
      <sz val="11"/>
      <name val="BIZ UDゴシック"/>
      <family val="3"/>
      <charset val="128"/>
    </font>
    <font>
      <sz val="20"/>
      <name val="BIZ UDゴシック"/>
      <family val="3"/>
      <charset val="128"/>
    </font>
    <font>
      <sz val="12"/>
      <name val="BIZ UDゴシック"/>
      <family val="3"/>
      <charset val="128"/>
    </font>
    <font>
      <u/>
      <sz val="10"/>
      <name val="BIZ UD明朝 Medium"/>
      <family val="1"/>
      <charset val="128"/>
    </font>
    <font>
      <b/>
      <sz val="12"/>
      <color rgb="FFFF0000"/>
      <name val="BIZ UDゴシック"/>
      <family val="3"/>
      <charset val="128"/>
    </font>
    <font>
      <sz val="11"/>
      <color theme="1"/>
      <name val="BIZ UD明朝 Medium"/>
      <family val="1"/>
      <charset val="128"/>
    </font>
    <font>
      <strike/>
      <sz val="11"/>
      <name val="BIZ UD明朝 Medium"/>
      <family val="1"/>
      <charset val="128"/>
    </font>
    <font>
      <sz val="14"/>
      <name val="BIZ UDゴシック"/>
      <family val="3"/>
      <charset val="128"/>
    </font>
    <font>
      <sz val="16"/>
      <name val="BIZ UDゴシック"/>
      <family val="3"/>
      <charset val="128"/>
    </font>
    <font>
      <b/>
      <sz val="20"/>
      <name val="BIZ UDゴシック"/>
      <family val="3"/>
      <charset val="128"/>
    </font>
    <font>
      <sz val="11"/>
      <color theme="1"/>
      <name val="BIZ UDゴシック"/>
      <family val="3"/>
      <charset val="128"/>
    </font>
    <font>
      <sz val="16"/>
      <color theme="1"/>
      <name val="BIZ UDゴシック"/>
      <family val="3"/>
      <charset val="128"/>
    </font>
    <font>
      <sz val="14"/>
      <color theme="1"/>
      <name val="BIZ UDゴシック"/>
      <family val="3"/>
      <charset val="128"/>
    </font>
    <font>
      <sz val="14"/>
      <color rgb="FFFF0000"/>
      <name val="BIZ UDゴシック"/>
      <family val="3"/>
      <charset val="128"/>
    </font>
    <font>
      <b/>
      <sz val="16"/>
      <color rgb="FFFF0000"/>
      <name val="BIZ UDゴシック"/>
      <family val="3"/>
      <charset val="128"/>
    </font>
    <font>
      <sz val="18"/>
      <name val="BIZ UDゴシック"/>
      <family val="3"/>
      <charset val="128"/>
    </font>
    <font>
      <b/>
      <sz val="14"/>
      <name val="BIZ UDゴシック"/>
      <family val="3"/>
      <charset val="128"/>
    </font>
    <font>
      <b/>
      <sz val="16"/>
      <color theme="1"/>
      <name val="BIZ UDゴシック"/>
      <family val="3"/>
      <charset val="128"/>
    </font>
    <font>
      <sz val="10"/>
      <name val="BIZ UDゴシック"/>
      <family val="3"/>
      <charset val="128"/>
    </font>
    <font>
      <b/>
      <sz val="11"/>
      <color rgb="FFFF0000"/>
      <name val="BIZ UD明朝 Medium"/>
      <family val="1"/>
      <charset val="128"/>
    </font>
    <font>
      <b/>
      <sz val="18"/>
      <name val="BIZ UD明朝 Medium"/>
      <family val="1"/>
      <charset val="128"/>
    </font>
    <font>
      <sz val="11"/>
      <color theme="3"/>
      <name val="BIZ UD明朝 Medium"/>
      <family val="1"/>
      <charset val="128"/>
    </font>
    <font>
      <u/>
      <sz val="10"/>
      <color rgb="FFFF0000"/>
      <name val="BIZ UD明朝 Medium"/>
      <family val="1"/>
      <charset val="128"/>
    </font>
    <font>
      <b/>
      <u/>
      <sz val="10"/>
      <name val="BIZ UD明朝 Medium"/>
      <family val="1"/>
      <charset val="128"/>
    </font>
    <font>
      <u/>
      <sz val="11"/>
      <name val="BIZ UDゴシック"/>
      <family val="3"/>
      <charset val="128"/>
    </font>
  </fonts>
  <fills count="7">
    <fill>
      <patternFill patternType="none"/>
    </fill>
    <fill>
      <patternFill patternType="gray125"/>
    </fill>
    <fill>
      <patternFill patternType="solid">
        <fgColor rgb="FFFFFF66"/>
        <bgColor indexed="64"/>
      </patternFill>
    </fill>
    <fill>
      <patternFill patternType="solid">
        <fgColor rgb="FFF79443"/>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1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medium">
        <color indexed="64"/>
      </right>
      <top/>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bottom style="double">
        <color indexed="64"/>
      </bottom>
      <diagonal/>
    </border>
    <border>
      <left style="thin">
        <color indexed="64"/>
      </left>
      <right/>
      <top/>
      <bottom style="thin">
        <color indexed="64"/>
      </bottom>
      <diagonal/>
    </border>
    <border>
      <left style="medium">
        <color indexed="64"/>
      </left>
      <right style="thin">
        <color indexed="64"/>
      </right>
      <top/>
      <bottom/>
      <diagonal/>
    </border>
    <border>
      <left style="medium">
        <color indexed="64"/>
      </left>
      <right/>
      <top/>
      <bottom/>
      <diagonal/>
    </border>
    <border>
      <left style="thin">
        <color indexed="64"/>
      </left>
      <right/>
      <top style="thin">
        <color indexed="64"/>
      </top>
      <bottom/>
      <diagonal/>
    </border>
    <border>
      <left style="medium">
        <color indexed="64"/>
      </left>
      <right/>
      <top/>
      <bottom style="medium">
        <color indexed="64"/>
      </bottom>
      <diagonal/>
    </border>
    <border>
      <left/>
      <right/>
      <top style="thin">
        <color indexed="64"/>
      </top>
      <bottom style="thin">
        <color indexed="64"/>
      </bottom>
      <diagonal/>
    </border>
    <border>
      <left style="thin">
        <color indexed="64"/>
      </left>
      <right/>
      <top/>
      <bottom style="hair">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bottom style="double">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diagonal/>
    </border>
    <border>
      <left/>
      <right style="thin">
        <color indexed="64"/>
      </right>
      <top/>
      <bottom/>
      <diagonal/>
    </border>
    <border>
      <left/>
      <right style="hair">
        <color indexed="64"/>
      </right>
      <top/>
      <bottom/>
      <diagonal/>
    </border>
    <border>
      <left style="hair">
        <color indexed="64"/>
      </left>
      <right style="thin">
        <color indexed="64"/>
      </right>
      <top/>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right style="medium">
        <color indexed="64"/>
      </right>
      <top style="double">
        <color indexed="64"/>
      </top>
      <bottom/>
      <diagonal/>
    </border>
    <border>
      <left/>
      <right style="thin">
        <color indexed="64"/>
      </right>
      <top style="thin">
        <color indexed="64"/>
      </top>
      <bottom style="thin">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uble">
        <color indexed="64"/>
      </top>
      <bottom style="thin">
        <color indexed="64"/>
      </bottom>
      <diagonal/>
    </border>
    <border>
      <left style="medium">
        <color indexed="64"/>
      </left>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medium">
        <color indexed="64"/>
      </left>
      <right/>
      <top style="double">
        <color indexed="64"/>
      </top>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dotted">
        <color indexed="64"/>
      </diagonal>
    </border>
    <border diagonalUp="1">
      <left style="thin">
        <color indexed="64"/>
      </left>
      <right style="thin">
        <color indexed="64"/>
      </right>
      <top style="double">
        <color indexed="64"/>
      </top>
      <bottom/>
      <diagonal style="dotted">
        <color indexed="64"/>
      </diagonal>
    </border>
    <border>
      <left/>
      <right style="thin">
        <color indexed="64"/>
      </right>
      <top style="medium">
        <color indexed="64"/>
      </top>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style="thin">
        <color indexed="64"/>
      </right>
      <top style="thin">
        <color indexed="64"/>
      </top>
      <bottom style="hair">
        <color indexed="64"/>
      </bottom>
      <diagonal/>
    </border>
    <border>
      <left/>
      <right style="medium">
        <color indexed="64"/>
      </right>
      <top/>
      <bottom style="hair">
        <color indexed="64"/>
      </bottom>
      <diagonal/>
    </border>
    <border>
      <left style="thin">
        <color auto="1"/>
      </left>
      <right style="thin">
        <color rgb="FFFF0000"/>
      </right>
      <top style="medium">
        <color indexed="64"/>
      </top>
      <bottom style="thin">
        <color auto="1"/>
      </bottom>
      <diagonal/>
    </border>
    <border>
      <left style="thin">
        <color rgb="FFFF0000"/>
      </left>
      <right style="thin">
        <color rgb="FFFF0000"/>
      </right>
      <top style="medium">
        <color indexed="64"/>
      </top>
      <bottom style="thin">
        <color auto="1"/>
      </bottom>
      <diagonal/>
    </border>
    <border>
      <left style="thin">
        <color rgb="FFFF0000"/>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rgb="FFFF0000"/>
      </left>
      <right style="medium">
        <color indexed="64"/>
      </right>
      <top style="medium">
        <color indexed="64"/>
      </top>
      <bottom style="thin">
        <color auto="1"/>
      </bottom>
      <diagonal/>
    </border>
    <border>
      <left style="thin">
        <color auto="1"/>
      </left>
      <right style="thin">
        <color rgb="FFFF0000"/>
      </right>
      <top style="thin">
        <color auto="1"/>
      </top>
      <bottom style="thin">
        <color auto="1"/>
      </bottom>
      <diagonal/>
    </border>
    <border>
      <left style="thin">
        <color rgb="FFFF0000"/>
      </left>
      <right style="thin">
        <color rgb="FFFF0000"/>
      </right>
      <top style="thin">
        <color auto="1"/>
      </top>
      <bottom style="thin">
        <color auto="1"/>
      </bottom>
      <diagonal/>
    </border>
    <border>
      <left style="thin">
        <color rgb="FFFF0000"/>
      </left>
      <right style="thin">
        <color auto="1"/>
      </right>
      <top style="thin">
        <color auto="1"/>
      </top>
      <bottom style="thin">
        <color auto="1"/>
      </bottom>
      <diagonal/>
    </border>
    <border>
      <left style="thin">
        <color rgb="FFFF0000"/>
      </left>
      <right/>
      <top style="thin">
        <color auto="1"/>
      </top>
      <bottom style="thin">
        <color auto="1"/>
      </bottom>
      <diagonal/>
    </border>
    <border>
      <left/>
      <right style="thin">
        <color rgb="FFFF0000"/>
      </right>
      <top style="thin">
        <color auto="1"/>
      </top>
      <bottom style="thin">
        <color auto="1"/>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medium">
        <color indexed="64"/>
      </right>
      <top style="thin">
        <color auto="1"/>
      </top>
      <bottom style="thin">
        <color auto="1"/>
      </bottom>
      <diagonal style="thin">
        <color auto="1"/>
      </diagonal>
    </border>
    <border>
      <left style="thin">
        <color auto="1"/>
      </left>
      <right style="thin">
        <color rgb="FFFF0000"/>
      </right>
      <top style="thin">
        <color auto="1"/>
      </top>
      <bottom style="thin">
        <color rgb="FFFF0000"/>
      </bottom>
      <diagonal/>
    </border>
    <border>
      <left style="thin">
        <color rgb="FFFF0000"/>
      </left>
      <right style="thin">
        <color rgb="FFFF0000"/>
      </right>
      <top style="thin">
        <color auto="1"/>
      </top>
      <bottom style="thin">
        <color rgb="FFFF0000"/>
      </bottom>
      <diagonal/>
    </border>
    <border>
      <left style="thin">
        <color rgb="FFFF0000"/>
      </left>
      <right style="medium">
        <color indexed="64"/>
      </right>
      <top style="thin">
        <color auto="1"/>
      </top>
      <bottom style="thin">
        <color auto="1"/>
      </bottom>
      <diagonal/>
    </border>
    <border>
      <left style="thin">
        <color rgb="FFFF0000"/>
      </left>
      <right style="medium">
        <color indexed="64"/>
      </right>
      <top style="thin">
        <color auto="1"/>
      </top>
      <bottom style="thin">
        <color rgb="FFFF0000"/>
      </bottom>
      <diagonal/>
    </border>
    <border>
      <left style="thin">
        <color auto="1"/>
      </left>
      <right style="thin">
        <color rgb="FFFF0000"/>
      </right>
      <top style="thin">
        <color rgb="FFFF0000"/>
      </top>
      <bottom style="thin">
        <color auto="1"/>
      </bottom>
      <diagonal/>
    </border>
    <border>
      <left style="thin">
        <color rgb="FFFF0000"/>
      </left>
      <right style="thin">
        <color rgb="FFFF0000"/>
      </right>
      <top style="thin">
        <color rgb="FFFF0000"/>
      </top>
      <bottom style="thin">
        <color auto="1"/>
      </bottom>
      <diagonal/>
    </border>
    <border>
      <left style="thin">
        <color rgb="FFFF0000"/>
      </left>
      <right style="medium">
        <color indexed="64"/>
      </right>
      <top style="thin">
        <color rgb="FFFF0000"/>
      </top>
      <bottom style="thin">
        <color auto="1"/>
      </bottom>
      <diagonal/>
    </border>
  </borders>
  <cellStyleXfs count="5">
    <xf numFmtId="0" fontId="0" fillId="0" borderId="0">
      <alignment vertical="center"/>
    </xf>
    <xf numFmtId="9" fontId="1" fillId="0" borderId="0" applyFont="0" applyFill="0" applyBorder="0" applyAlignment="0" applyProtection="0">
      <alignment vertical="center"/>
    </xf>
    <xf numFmtId="0" fontId="4"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1" fillId="0" borderId="0">
      <alignment vertical="center"/>
    </xf>
  </cellStyleXfs>
  <cellXfs count="703">
    <xf numFmtId="0" fontId="0" fillId="0" borderId="0" xfId="0">
      <alignment vertical="center"/>
    </xf>
    <xf numFmtId="0" fontId="3" fillId="0" borderId="0" xfId="4" applyFont="1" applyProtection="1">
      <alignment vertical="center"/>
      <protection locked="0"/>
    </xf>
    <xf numFmtId="0" fontId="6" fillId="0" borderId="0" xfId="4" applyFont="1" applyAlignment="1" applyProtection="1">
      <alignment horizontal="left" vertical="center"/>
      <protection locked="0"/>
    </xf>
    <xf numFmtId="0" fontId="6" fillId="0" borderId="39" xfId="4" applyFont="1" applyBorder="1" applyAlignment="1" applyProtection="1">
      <alignment horizontal="left" vertical="center"/>
      <protection locked="0"/>
    </xf>
    <xf numFmtId="0" fontId="6" fillId="0" borderId="0" xfId="4" applyFont="1" applyAlignment="1" applyProtection="1">
      <alignment horizontal="center" vertical="center" textRotation="255"/>
      <protection locked="0"/>
    </xf>
    <xf numFmtId="0" fontId="6" fillId="0" borderId="44" xfId="4" applyFont="1" applyBorder="1" applyAlignment="1" applyProtection="1">
      <alignment horizontal="left" vertical="center"/>
      <protection locked="0"/>
    </xf>
    <xf numFmtId="0" fontId="10" fillId="0" borderId="39" xfId="4" applyFont="1" applyBorder="1" applyAlignment="1" applyProtection="1">
      <alignment horizontal="left" vertical="center"/>
      <protection locked="0"/>
    </xf>
    <xf numFmtId="0" fontId="6" fillId="0" borderId="0" xfId="4" applyFont="1" applyAlignment="1" applyProtection="1">
      <alignment horizontal="right" vertical="top" wrapText="1"/>
      <protection locked="0"/>
    </xf>
    <xf numFmtId="0" fontId="6" fillId="0" borderId="4" xfId="4" applyFont="1" applyBorder="1" applyAlignment="1" applyProtection="1">
      <alignment vertical="center" textRotation="255" wrapText="1"/>
      <protection locked="0"/>
    </xf>
    <xf numFmtId="0" fontId="6" fillId="0" borderId="0" xfId="4" applyFont="1" applyAlignment="1" applyProtection="1">
      <alignment vertical="center" textRotation="255" wrapText="1"/>
      <protection locked="0"/>
    </xf>
    <xf numFmtId="0" fontId="6" fillId="0" borderId="0" xfId="4" applyFont="1" applyAlignment="1" applyProtection="1">
      <alignment vertical="center" textRotation="255"/>
      <protection locked="0"/>
    </xf>
    <xf numFmtId="0" fontId="6" fillId="0" borderId="4" xfId="4" applyFont="1" applyBorder="1" applyAlignment="1" applyProtection="1">
      <alignment vertical="center" textRotation="255"/>
      <protection locked="0"/>
    </xf>
    <xf numFmtId="0" fontId="3" fillId="0" borderId="4" xfId="4" applyFont="1" applyBorder="1" applyProtection="1">
      <alignment vertical="center"/>
      <protection locked="0"/>
    </xf>
    <xf numFmtId="0" fontId="17" fillId="0" borderId="45" xfId="4" applyFont="1" applyBorder="1" applyAlignment="1" applyProtection="1">
      <alignment horizontal="left" vertical="center"/>
      <protection locked="0"/>
    </xf>
    <xf numFmtId="0" fontId="17" fillId="0" borderId="4" xfId="4" applyFont="1" applyBorder="1" applyAlignment="1" applyProtection="1">
      <alignment horizontal="left" vertical="center"/>
      <protection locked="0"/>
    </xf>
    <xf numFmtId="0" fontId="9" fillId="0" borderId="4" xfId="4" applyFont="1" applyBorder="1" applyProtection="1">
      <alignment vertical="center"/>
      <protection locked="0"/>
    </xf>
    <xf numFmtId="0" fontId="9" fillId="0" borderId="39" xfId="4" applyFont="1" applyBorder="1" applyProtection="1">
      <alignment vertical="center"/>
      <protection locked="0"/>
    </xf>
    <xf numFmtId="0" fontId="6" fillId="0" borderId="39" xfId="4" applyFont="1" applyBorder="1" applyAlignment="1" applyProtection="1">
      <alignment horizontal="right" vertical="top" wrapText="1"/>
      <protection locked="0"/>
    </xf>
    <xf numFmtId="0" fontId="7" fillId="0" borderId="0" xfId="4" applyFont="1" applyAlignment="1" applyProtection="1">
      <alignment vertical="top" wrapText="1"/>
      <protection locked="0"/>
    </xf>
    <xf numFmtId="0" fontId="3" fillId="0" borderId="39" xfId="4" applyFont="1" applyBorder="1" applyProtection="1">
      <alignment vertical="center"/>
      <protection locked="0"/>
    </xf>
    <xf numFmtId="0" fontId="3" fillId="0" borderId="31" xfId="4" applyFont="1" applyBorder="1" applyProtection="1">
      <alignment vertical="center"/>
      <protection locked="0"/>
    </xf>
    <xf numFmtId="0" fontId="11" fillId="0" borderId="0" xfId="4" applyFont="1" applyProtection="1">
      <alignment vertical="center"/>
      <protection locked="0"/>
    </xf>
    <xf numFmtId="0" fontId="12" fillId="0" borderId="0" xfId="4" applyFont="1" applyProtection="1">
      <alignment vertical="center"/>
      <protection locked="0"/>
    </xf>
    <xf numFmtId="0" fontId="13" fillId="0" borderId="0" xfId="4" applyFont="1" applyProtection="1">
      <alignment vertical="center"/>
      <protection locked="0"/>
    </xf>
    <xf numFmtId="0" fontId="13" fillId="0" borderId="0" xfId="4" applyFont="1" applyAlignment="1" applyProtection="1">
      <alignment horizontal="center" vertical="center"/>
      <protection locked="0"/>
    </xf>
    <xf numFmtId="0" fontId="14" fillId="0" borderId="0" xfId="4" applyFont="1" applyAlignment="1" applyProtection="1">
      <alignment horizontal="right" vertical="center"/>
      <protection locked="0"/>
    </xf>
    <xf numFmtId="0" fontId="15" fillId="0" borderId="4" xfId="4" applyFont="1" applyBorder="1" applyAlignment="1" applyProtection="1">
      <alignment horizontal="left" vertical="center"/>
      <protection locked="0"/>
    </xf>
    <xf numFmtId="0" fontId="15" fillId="0" borderId="0" xfId="4" applyFont="1" applyAlignment="1" applyProtection="1">
      <alignment horizontal="left" vertical="center"/>
      <protection locked="0"/>
    </xf>
    <xf numFmtId="0" fontId="15" fillId="0" borderId="40" xfId="4" applyFont="1" applyBorder="1" applyAlignment="1" applyProtection="1">
      <alignment horizontal="left" vertical="center"/>
      <protection locked="0"/>
    </xf>
    <xf numFmtId="0" fontId="15" fillId="0" borderId="4" xfId="4" quotePrefix="1" applyFont="1" applyBorder="1" applyAlignment="1" applyProtection="1">
      <alignment horizontal="left" vertical="center"/>
      <protection locked="0"/>
    </xf>
    <xf numFmtId="0" fontId="15" fillId="0" borderId="42" xfId="4" applyFont="1" applyBorder="1" applyAlignment="1" applyProtection="1">
      <alignment horizontal="left" vertical="center"/>
      <protection locked="0"/>
    </xf>
    <xf numFmtId="0" fontId="15" fillId="0" borderId="20" xfId="4" applyFont="1" applyBorder="1" applyAlignment="1" applyProtection="1">
      <alignment horizontal="left" vertical="center"/>
      <protection locked="0"/>
    </xf>
    <xf numFmtId="0" fontId="19" fillId="0" borderId="0" xfId="4" applyFont="1" applyAlignment="1" applyProtection="1">
      <alignment horizontal="left" vertical="center"/>
      <protection locked="0"/>
    </xf>
    <xf numFmtId="0" fontId="15" fillId="0" borderId="12" xfId="4" applyFont="1" applyBorder="1" applyAlignment="1" applyProtection="1">
      <alignment horizontal="left" vertical="center"/>
      <protection locked="0"/>
    </xf>
    <xf numFmtId="0" fontId="20" fillId="0" borderId="0" xfId="0" applyFont="1">
      <alignment vertical="center"/>
    </xf>
    <xf numFmtId="0" fontId="21" fillId="0" borderId="0" xfId="0" applyFont="1">
      <alignment vertical="center"/>
    </xf>
    <xf numFmtId="0" fontId="23" fillId="0" borderId="0" xfId="4" applyFont="1" applyAlignment="1" applyProtection="1">
      <alignment horizontal="left" vertical="center"/>
      <protection locked="0"/>
    </xf>
    <xf numFmtId="0" fontId="15" fillId="0" borderId="41" xfId="4" applyFont="1" applyBorder="1" applyAlignment="1" applyProtection="1">
      <alignment horizontal="right" vertical="top" wrapText="1"/>
      <protection locked="0"/>
    </xf>
    <xf numFmtId="0" fontId="15" fillId="0" borderId="43" xfId="4" applyFont="1" applyBorder="1" applyAlignment="1" applyProtection="1">
      <alignment horizontal="right" vertical="top" wrapText="1"/>
      <protection locked="0"/>
    </xf>
    <xf numFmtId="0" fontId="13" fillId="0" borderId="0" xfId="0" applyFont="1" applyProtection="1">
      <alignment vertical="center"/>
      <protection locked="0"/>
    </xf>
    <xf numFmtId="0" fontId="13" fillId="4" borderId="38" xfId="0" quotePrefix="1" applyFont="1" applyFill="1" applyBorder="1" applyProtection="1">
      <alignment vertical="center"/>
      <protection locked="0"/>
    </xf>
    <xf numFmtId="0" fontId="13" fillId="4" borderId="50" xfId="0" quotePrefix="1" applyFont="1" applyFill="1" applyBorder="1" applyProtection="1">
      <alignment vertical="center"/>
      <protection locked="0"/>
    </xf>
    <xf numFmtId="0" fontId="18" fillId="0" borderId="0" xfId="0" applyFont="1" applyProtection="1">
      <alignment vertical="center"/>
      <protection locked="0"/>
    </xf>
    <xf numFmtId="0" fontId="13" fillId="0" borderId="25" xfId="0" applyFont="1" applyBorder="1" applyProtection="1">
      <alignment vertical="center"/>
      <protection locked="0"/>
    </xf>
    <xf numFmtId="0" fontId="13" fillId="0" borderId="25" xfId="0" applyFont="1" applyBorder="1" applyAlignment="1" applyProtection="1">
      <alignment horizontal="left" vertical="center" wrapText="1"/>
      <protection locked="0"/>
    </xf>
    <xf numFmtId="0" fontId="13" fillId="0" borderId="15" xfId="0" applyFont="1" applyBorder="1" applyProtection="1">
      <alignment vertical="center"/>
      <protection locked="0"/>
    </xf>
    <xf numFmtId="0" fontId="13" fillId="0" borderId="0" xfId="0" quotePrefix="1" applyFont="1" applyAlignment="1" applyProtection="1">
      <alignment horizontal="left" vertical="center"/>
      <protection locked="0"/>
    </xf>
    <xf numFmtId="0" fontId="26" fillId="0" borderId="22" xfId="0" applyFont="1" applyBorder="1" applyProtection="1">
      <alignment vertical="center"/>
      <protection locked="0"/>
    </xf>
    <xf numFmtId="0" fontId="13" fillId="0" borderId="22" xfId="0" quotePrefix="1" applyFont="1" applyBorder="1" applyAlignment="1" applyProtection="1">
      <alignment horizontal="right" vertical="center" wrapText="1"/>
      <protection locked="0"/>
    </xf>
    <xf numFmtId="0" fontId="13" fillId="0" borderId="24" xfId="0" quotePrefix="1" applyFont="1" applyBorder="1" applyAlignment="1" applyProtection="1">
      <alignment horizontal="right" vertical="center" wrapText="1"/>
      <protection locked="0"/>
    </xf>
    <xf numFmtId="0" fontId="13" fillId="0" borderId="0" xfId="0" quotePrefix="1" applyFont="1" applyAlignment="1" applyProtection="1">
      <alignment horizontal="right" vertical="center" wrapText="1"/>
      <protection locked="0"/>
    </xf>
    <xf numFmtId="0" fontId="27" fillId="0" borderId="0" xfId="0" applyFont="1" applyProtection="1">
      <alignment vertical="center"/>
      <protection locked="0"/>
    </xf>
    <xf numFmtId="0" fontId="18" fillId="0" borderId="0" xfId="0" applyFont="1" applyAlignment="1" applyProtection="1">
      <alignment horizontal="right" vertical="center"/>
      <protection locked="0"/>
    </xf>
    <xf numFmtId="0" fontId="13" fillId="0" borderId="8" xfId="0" applyFont="1" applyBorder="1" applyAlignment="1" applyProtection="1">
      <alignment vertical="center" textRotation="255"/>
      <protection locked="0"/>
    </xf>
    <xf numFmtId="0" fontId="13" fillId="0" borderId="0" xfId="0" applyFont="1" applyAlignment="1" applyProtection="1">
      <alignment horizontal="center" vertical="center" textRotation="255"/>
      <protection locked="0"/>
    </xf>
    <xf numFmtId="2" fontId="13" fillId="0" borderId="0" xfId="0" applyNumberFormat="1" applyFont="1" applyAlignment="1" applyProtection="1">
      <alignment horizontal="center" vertical="center" wrapText="1"/>
      <protection locked="0"/>
    </xf>
    <xf numFmtId="12" fontId="13" fillId="0" borderId="0" xfId="0" applyNumberFormat="1" applyFont="1" applyAlignment="1" applyProtection="1">
      <alignment horizontal="center" vertical="center" wrapText="1"/>
      <protection locked="0"/>
    </xf>
    <xf numFmtId="177" fontId="13" fillId="0" borderId="0" xfId="0" applyNumberFormat="1" applyFont="1" applyAlignment="1">
      <alignment horizontal="center" vertical="center" wrapText="1"/>
    </xf>
    <xf numFmtId="183" fontId="13" fillId="0" borderId="0" xfId="0" applyNumberFormat="1" applyFont="1" applyAlignment="1">
      <alignment horizontal="center" vertical="center" wrapText="1"/>
    </xf>
    <xf numFmtId="177" fontId="13" fillId="0" borderId="0" xfId="0" applyNumberFormat="1" applyFont="1" applyAlignment="1" applyProtection="1">
      <alignment horizontal="center" vertical="center" wrapText="1"/>
      <protection locked="0"/>
    </xf>
    <xf numFmtId="183" fontId="13" fillId="0" borderId="0" xfId="0" applyNumberFormat="1" applyFont="1" applyAlignment="1" applyProtection="1">
      <alignment horizontal="center" vertical="center" wrapText="1"/>
      <protection locked="0"/>
    </xf>
    <xf numFmtId="0" fontId="13" fillId="0" borderId="10" xfId="0" quotePrefix="1" applyFont="1" applyBorder="1" applyAlignment="1" applyProtection="1">
      <alignment horizontal="right" vertical="center" wrapText="1"/>
      <protection locked="0"/>
    </xf>
    <xf numFmtId="0" fontId="13" fillId="0" borderId="10" xfId="0" applyFont="1" applyBorder="1" applyAlignment="1" applyProtection="1">
      <alignment vertical="center" wrapText="1"/>
      <protection locked="0"/>
    </xf>
    <xf numFmtId="0" fontId="13" fillId="0" borderId="0" xfId="0" applyFont="1" applyAlignment="1" applyProtection="1">
      <alignment horizontal="center" vertical="center" shrinkToFit="1"/>
      <protection locked="0"/>
    </xf>
    <xf numFmtId="0" fontId="19" fillId="0" borderId="0" xfId="0" applyFont="1" applyAlignment="1" applyProtection="1">
      <alignment vertical="center" wrapText="1"/>
      <protection locked="0"/>
    </xf>
    <xf numFmtId="179" fontId="19" fillId="0" borderId="0" xfId="3" applyNumberFormat="1" applyFont="1" applyBorder="1" applyAlignment="1" applyProtection="1">
      <alignment horizontal="center" vertical="center" shrinkToFit="1"/>
      <protection locked="0"/>
    </xf>
    <xf numFmtId="38" fontId="19" fillId="0" borderId="0" xfId="3" applyFont="1" applyBorder="1" applyAlignment="1" applyProtection="1">
      <alignment horizontal="right" vertical="center"/>
      <protection locked="0"/>
    </xf>
    <xf numFmtId="182" fontId="19" fillId="0" borderId="0" xfId="3" applyNumberFormat="1" applyFont="1" applyBorder="1" applyAlignment="1" applyProtection="1">
      <alignment horizontal="center" vertical="center"/>
      <protection locked="0"/>
    </xf>
    <xf numFmtId="180" fontId="19" fillId="0" borderId="0" xfId="3" applyNumberFormat="1" applyFont="1" applyBorder="1" applyAlignment="1" applyProtection="1">
      <alignment horizontal="center" vertical="center" shrinkToFit="1"/>
      <protection locked="0"/>
    </xf>
    <xf numFmtId="181" fontId="19" fillId="0" borderId="0" xfId="3" applyNumberFormat="1" applyFont="1" applyBorder="1" applyAlignment="1" applyProtection="1">
      <alignment horizontal="center" vertical="center"/>
      <protection locked="0"/>
    </xf>
    <xf numFmtId="0" fontId="28" fillId="0" borderId="0" xfId="0" applyFont="1">
      <alignment vertical="center"/>
    </xf>
    <xf numFmtId="0" fontId="27" fillId="0" borderId="0" xfId="0" applyFont="1">
      <alignment vertical="center"/>
    </xf>
    <xf numFmtId="0" fontId="22" fillId="0" borderId="12" xfId="0" applyFont="1" applyBorder="1">
      <alignment vertical="center"/>
    </xf>
    <xf numFmtId="0" fontId="29" fillId="0" borderId="0" xfId="0" applyFont="1">
      <alignment vertical="center"/>
    </xf>
    <xf numFmtId="0" fontId="20" fillId="0" borderId="16" xfId="0" applyFont="1" applyBorder="1" applyAlignment="1">
      <alignment horizontal="center" vertical="center" wrapText="1"/>
    </xf>
    <xf numFmtId="0" fontId="27" fillId="0" borderId="5" xfId="0" applyFont="1" applyBorder="1" applyAlignment="1">
      <alignment horizontal="center" vertical="center"/>
    </xf>
    <xf numFmtId="0" fontId="27" fillId="0" borderId="1" xfId="0" applyFont="1" applyBorder="1" applyAlignment="1">
      <alignment horizontal="center" vertical="center"/>
    </xf>
    <xf numFmtId="0" fontId="32" fillId="0" borderId="2" xfId="0" applyFont="1" applyBorder="1" applyAlignment="1">
      <alignment horizontal="center" vertical="center"/>
    </xf>
    <xf numFmtId="0" fontId="27" fillId="0" borderId="2" xfId="0" applyFont="1" applyBorder="1" applyAlignment="1">
      <alignment horizontal="center" vertical="center"/>
    </xf>
    <xf numFmtId="0" fontId="27" fillId="0" borderId="1" xfId="0" applyFont="1" applyBorder="1" applyAlignment="1">
      <alignment horizontal="center" vertical="center" wrapText="1"/>
    </xf>
    <xf numFmtId="0" fontId="27" fillId="0" borderId="17" xfId="0" applyFont="1" applyBorder="1" applyAlignment="1">
      <alignment horizontal="center" vertical="center" textRotation="180"/>
    </xf>
    <xf numFmtId="0" fontId="27" fillId="0" borderId="13" xfId="0" applyFont="1" applyBorder="1" applyAlignment="1">
      <alignment horizontal="center" vertical="center" wrapText="1"/>
    </xf>
    <xf numFmtId="176" fontId="27" fillId="2" borderId="2" xfId="0" quotePrefix="1" applyNumberFormat="1" applyFont="1" applyFill="1" applyBorder="1" applyAlignment="1" applyProtection="1">
      <alignment horizontal="center" vertical="center" wrapText="1"/>
      <protection locked="0"/>
    </xf>
    <xf numFmtId="0" fontId="31" fillId="0" borderId="2" xfId="1" applyNumberFormat="1" applyFont="1" applyBorder="1" applyAlignment="1">
      <alignment horizontal="center" vertical="center"/>
    </xf>
    <xf numFmtId="0" fontId="27" fillId="0" borderId="0" xfId="0" applyFont="1" applyAlignment="1">
      <alignment horizontal="center" vertical="center"/>
    </xf>
    <xf numFmtId="0" fontId="28" fillId="0" borderId="0" xfId="0" applyFont="1" applyAlignment="1">
      <alignment horizontal="center" vertical="center"/>
    </xf>
    <xf numFmtId="0" fontId="20" fillId="0" borderId="0" xfId="0" applyFont="1" applyAlignment="1">
      <alignment horizontal="center" vertical="center" wrapText="1"/>
    </xf>
    <xf numFmtId="176" fontId="27" fillId="0" borderId="2" xfId="1" applyNumberFormat="1" applyFont="1" applyBorder="1" applyAlignment="1">
      <alignment horizontal="center" vertical="center"/>
    </xf>
    <xf numFmtId="0" fontId="34" fillId="0" borderId="1" xfId="0" applyFont="1" applyBorder="1" applyAlignment="1">
      <alignment horizontal="center" vertical="center"/>
    </xf>
    <xf numFmtId="0" fontId="20" fillId="0" borderId="0" xfId="0" applyFont="1" applyAlignment="1">
      <alignment horizontal="center" vertical="center"/>
    </xf>
    <xf numFmtId="0" fontId="32" fillId="0" borderId="21" xfId="0" applyFont="1" applyBorder="1" applyAlignment="1">
      <alignment horizontal="right" vertical="center"/>
    </xf>
    <xf numFmtId="0" fontId="32" fillId="0" borderId="22" xfId="0" applyFont="1" applyBorder="1" applyAlignment="1">
      <alignment horizontal="right" vertical="center"/>
    </xf>
    <xf numFmtId="0" fontId="27" fillId="0" borderId="24" xfId="0" applyFont="1" applyBorder="1" applyAlignment="1">
      <alignment horizontal="right" vertical="center"/>
    </xf>
    <xf numFmtId="0" fontId="32" fillId="0" borderId="8" xfId="0" applyFont="1" applyBorder="1">
      <alignment vertical="center"/>
    </xf>
    <xf numFmtId="0" fontId="27" fillId="0" borderId="8" xfId="0" applyFont="1" applyBorder="1">
      <alignment vertical="center"/>
    </xf>
    <xf numFmtId="0" fontId="31" fillId="0" borderId="7" xfId="0" applyFont="1" applyBorder="1" applyAlignment="1">
      <alignment vertical="center"/>
    </xf>
    <xf numFmtId="0" fontId="31" fillId="0" borderId="8" xfId="0" applyFont="1" applyBorder="1" applyAlignment="1">
      <alignment vertical="center"/>
    </xf>
    <xf numFmtId="0" fontId="22" fillId="0" borderId="8" xfId="0" applyFont="1" applyBorder="1" applyAlignment="1">
      <alignment vertical="center"/>
    </xf>
    <xf numFmtId="0" fontId="22" fillId="0" borderId="9" xfId="0" applyFont="1" applyBorder="1" applyAlignment="1">
      <alignment vertical="center"/>
    </xf>
    <xf numFmtId="0" fontId="32" fillId="2" borderId="1" xfId="0" applyFont="1" applyFill="1" applyBorder="1" applyAlignment="1">
      <alignment vertical="center"/>
    </xf>
    <xf numFmtId="0" fontId="32" fillId="3" borderId="1" xfId="0" applyFont="1" applyFill="1" applyBorder="1" applyAlignment="1">
      <alignment vertical="center"/>
    </xf>
    <xf numFmtId="0" fontId="32" fillId="0" borderId="0" xfId="0" applyFont="1" applyAlignment="1">
      <alignment vertical="center"/>
    </xf>
    <xf numFmtId="0" fontId="32" fillId="0" borderId="0" xfId="0" applyFont="1" applyAlignment="1">
      <alignment vertical="center" wrapText="1"/>
    </xf>
    <xf numFmtId="0" fontId="32" fillId="0" borderId="15" xfId="0" applyFont="1" applyBorder="1" applyAlignment="1">
      <alignment vertical="center" wrapText="1"/>
    </xf>
    <xf numFmtId="0" fontId="27" fillId="0" borderId="10" xfId="0" applyFont="1" applyBorder="1" applyAlignment="1">
      <alignment vertical="center"/>
    </xf>
    <xf numFmtId="0" fontId="32" fillId="0" borderId="10" xfId="0" applyFont="1" applyBorder="1" applyAlignment="1">
      <alignment vertical="center" wrapText="1"/>
    </xf>
    <xf numFmtId="0" fontId="32" fillId="0" borderId="11" xfId="0" applyFont="1" applyBorder="1" applyAlignment="1">
      <alignment vertical="center" wrapText="1"/>
    </xf>
    <xf numFmtId="0" fontId="27" fillId="0" borderId="0" xfId="0" applyFont="1" applyAlignment="1">
      <alignment horizontal="center" vertical="center"/>
    </xf>
    <xf numFmtId="0" fontId="20" fillId="0" borderId="16" xfId="0" applyFont="1" applyBorder="1" applyAlignment="1">
      <alignment horizontal="center" vertical="center" wrapText="1"/>
    </xf>
    <xf numFmtId="0" fontId="20" fillId="0" borderId="0" xfId="0" applyFont="1" applyAlignment="1">
      <alignment horizontal="left" vertical="center"/>
    </xf>
    <xf numFmtId="0" fontId="32" fillId="0" borderId="2" xfId="0" applyFont="1" applyBorder="1" applyAlignment="1">
      <alignment horizontal="center" vertical="center"/>
    </xf>
    <xf numFmtId="0" fontId="27" fillId="0" borderId="2" xfId="0" applyFont="1" applyBorder="1" applyAlignment="1">
      <alignment horizontal="center" vertical="center"/>
    </xf>
    <xf numFmtId="0" fontId="27" fillId="0" borderId="1" xfId="0" applyFont="1" applyBorder="1" applyAlignment="1">
      <alignment horizontal="center" vertical="center"/>
    </xf>
    <xf numFmtId="0" fontId="20" fillId="0" borderId="13" xfId="0" applyFont="1" applyBorder="1" applyAlignment="1">
      <alignment horizontal="center" vertical="center" wrapText="1"/>
    </xf>
    <xf numFmtId="0" fontId="20" fillId="0" borderId="16" xfId="1" quotePrefix="1" applyNumberFormat="1" applyFont="1" applyBorder="1" applyAlignment="1">
      <alignment horizontal="center" vertical="center" wrapText="1"/>
    </xf>
    <xf numFmtId="0" fontId="20" fillId="0" borderId="19" xfId="1" quotePrefix="1" applyNumberFormat="1" applyFont="1" applyBorder="1" applyAlignment="1">
      <alignment horizontal="center" vertical="center" wrapText="1"/>
    </xf>
    <xf numFmtId="0" fontId="27" fillId="0" borderId="5" xfId="0" applyFont="1" applyBorder="1" applyAlignment="1">
      <alignment horizontal="center" vertical="center" wrapText="1"/>
    </xf>
    <xf numFmtId="0" fontId="31" fillId="0" borderId="20" xfId="1" applyNumberFormat="1" applyFont="1" applyBorder="1" applyAlignment="1">
      <alignment horizontal="center" vertical="center"/>
    </xf>
    <xf numFmtId="0" fontId="31" fillId="0" borderId="46" xfId="1" applyNumberFormat="1" applyFont="1" applyBorder="1" applyAlignment="1">
      <alignment horizontal="center" vertical="center"/>
    </xf>
    <xf numFmtId="0" fontId="31" fillId="0" borderId="1" xfId="1" applyNumberFormat="1" applyFont="1" applyBorder="1" applyAlignment="1">
      <alignment horizontal="center" vertical="center"/>
    </xf>
    <xf numFmtId="0" fontId="31" fillId="0" borderId="82" xfId="1" applyNumberFormat="1" applyFont="1" applyBorder="1" applyAlignment="1">
      <alignment horizontal="center" vertical="center"/>
    </xf>
    <xf numFmtId="176" fontId="27" fillId="0" borderId="31" xfId="1" applyNumberFormat="1" applyFont="1" applyBorder="1" applyAlignment="1">
      <alignment horizontal="center" vertical="center"/>
    </xf>
    <xf numFmtId="0" fontId="34" fillId="0" borderId="31" xfId="0" applyFont="1" applyBorder="1" applyAlignment="1">
      <alignment horizontal="center" vertical="center"/>
    </xf>
    <xf numFmtId="176" fontId="27" fillId="0" borderId="34" xfId="1" applyNumberFormat="1" applyFont="1" applyBorder="1" applyAlignment="1">
      <alignment horizontal="center" vertical="center"/>
    </xf>
    <xf numFmtId="0" fontId="37" fillId="0" borderId="1" xfId="0" applyFont="1" applyBorder="1" applyAlignment="1">
      <alignment horizontal="center" vertical="center"/>
    </xf>
    <xf numFmtId="0" fontId="34" fillId="0" borderId="18" xfId="0" applyFont="1" applyBorder="1" applyAlignment="1">
      <alignment horizontal="center" vertical="center"/>
    </xf>
    <xf numFmtId="0" fontId="31" fillId="0" borderId="7" xfId="0" applyFont="1" applyBorder="1">
      <alignment vertical="center"/>
    </xf>
    <xf numFmtId="0" fontId="31" fillId="0" borderId="8" xfId="0" applyFont="1" applyBorder="1">
      <alignment vertical="center"/>
    </xf>
    <xf numFmtId="0" fontId="22" fillId="0" borderId="8" xfId="0" applyFont="1" applyBorder="1">
      <alignment vertical="center"/>
    </xf>
    <xf numFmtId="0" fontId="22" fillId="0" borderId="9" xfId="0" applyFont="1" applyBorder="1">
      <alignment vertical="center"/>
    </xf>
    <xf numFmtId="0" fontId="13" fillId="0" borderId="25" xfId="0" applyFont="1" applyBorder="1" applyAlignment="1" applyProtection="1">
      <alignment vertical="center"/>
      <protection locked="0"/>
    </xf>
    <xf numFmtId="0" fontId="13" fillId="0" borderId="83" xfId="0" applyFont="1" applyBorder="1" applyAlignment="1" applyProtection="1">
      <alignment horizontal="center" vertical="center"/>
      <protection locked="0"/>
    </xf>
    <xf numFmtId="0" fontId="13" fillId="0" borderId="0" xfId="0" applyFont="1" applyAlignment="1" applyProtection="1">
      <alignment horizontal="left" vertical="center"/>
      <protection locked="0"/>
    </xf>
    <xf numFmtId="0" fontId="13" fillId="0" borderId="0" xfId="0" applyFont="1" applyAlignment="1" applyProtection="1">
      <alignment horizontal="center" vertical="center" wrapText="1"/>
      <protection locked="0"/>
    </xf>
    <xf numFmtId="0" fontId="13" fillId="0" borderId="51"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0" borderId="15" xfId="0" applyFont="1" applyBorder="1" applyAlignment="1" applyProtection="1">
      <alignment horizontal="center" vertical="center" wrapText="1"/>
      <protection locked="0"/>
    </xf>
    <xf numFmtId="0" fontId="13" fillId="0" borderId="11" xfId="0" applyFont="1" applyBorder="1" applyAlignment="1" applyProtection="1">
      <alignment horizontal="center" vertical="center" wrapText="1"/>
      <protection locked="0"/>
    </xf>
    <xf numFmtId="0" fontId="13" fillId="0" borderId="0" xfId="0" applyFont="1" applyAlignment="1" applyProtection="1">
      <alignment vertical="center" wrapText="1"/>
      <protection locked="0"/>
    </xf>
    <xf numFmtId="0" fontId="13" fillId="0" borderId="15" xfId="0" applyFont="1" applyBorder="1" applyAlignment="1" applyProtection="1">
      <alignment vertical="center" wrapText="1"/>
      <protection locked="0"/>
    </xf>
    <xf numFmtId="0" fontId="13" fillId="0" borderId="36" xfId="0" applyFont="1" applyBorder="1" applyAlignment="1" applyProtection="1">
      <alignment horizontal="left" vertical="center" wrapText="1"/>
      <protection locked="0"/>
    </xf>
    <xf numFmtId="0" fontId="26" fillId="0" borderId="15" xfId="0" applyFont="1" applyBorder="1" applyAlignment="1" applyProtection="1">
      <alignment vertical="center" shrinkToFit="1"/>
      <protection locked="0"/>
    </xf>
    <xf numFmtId="0" fontId="26" fillId="0" borderId="22" xfId="0" applyFont="1" applyBorder="1" applyAlignment="1" applyProtection="1">
      <alignment horizontal="center" vertical="center"/>
      <protection locked="0"/>
    </xf>
    <xf numFmtId="0" fontId="26" fillId="0" borderId="15" xfId="0" applyFont="1" applyBorder="1" applyAlignment="1" applyProtection="1">
      <alignment horizontal="left" vertical="center" shrinkToFit="1"/>
      <protection locked="0"/>
    </xf>
    <xf numFmtId="0" fontId="13" fillId="0" borderId="27" xfId="0" applyFont="1" applyBorder="1" applyAlignment="1" applyProtection="1">
      <alignment vertical="center"/>
      <protection locked="0"/>
    </xf>
    <xf numFmtId="0" fontId="25" fillId="0" borderId="0" xfId="0" applyFont="1" applyAlignment="1" applyProtection="1">
      <alignment horizontal="center" vertical="center"/>
      <protection locked="0"/>
    </xf>
    <xf numFmtId="0" fontId="13" fillId="0" borderId="22" xfId="0" applyFont="1" applyBorder="1" applyAlignment="1" applyProtection="1">
      <alignment horizontal="center" vertical="center"/>
      <protection locked="0"/>
    </xf>
    <xf numFmtId="0" fontId="13" fillId="0" borderId="15" xfId="0" applyFont="1" applyBorder="1" applyAlignment="1" applyProtection="1">
      <alignment horizontal="left" vertical="center"/>
      <protection locked="0"/>
    </xf>
    <xf numFmtId="0" fontId="13" fillId="0" borderId="29" xfId="0" applyFont="1" applyBorder="1" applyAlignment="1" applyProtection="1">
      <alignment horizontal="center" vertical="center"/>
      <protection locked="0"/>
    </xf>
    <xf numFmtId="0" fontId="13" fillId="0" borderId="27" xfId="0" applyFont="1" applyBorder="1" applyAlignment="1" applyProtection="1">
      <alignment horizontal="center" vertical="center"/>
      <protection locked="0"/>
    </xf>
    <xf numFmtId="0" fontId="13" fillId="0" borderId="27" xfId="0" applyFont="1" applyBorder="1" applyAlignment="1" applyProtection="1">
      <alignment horizontal="left" vertical="center"/>
      <protection locked="0"/>
    </xf>
    <xf numFmtId="0" fontId="13" fillId="0" borderId="28" xfId="0" applyFont="1" applyBorder="1" applyAlignment="1" applyProtection="1">
      <alignment horizontal="left" vertical="center"/>
      <protection locked="0"/>
    </xf>
    <xf numFmtId="0" fontId="13" fillId="0" borderId="25" xfId="0" applyFont="1" applyBorder="1" applyAlignment="1" applyProtection="1">
      <alignment horizontal="center" vertical="center"/>
      <protection locked="0"/>
    </xf>
    <xf numFmtId="0" fontId="13" fillId="0" borderId="25" xfId="0" applyFont="1" applyBorder="1" applyAlignment="1" applyProtection="1">
      <alignment horizontal="left" vertical="center"/>
      <protection locked="0"/>
    </xf>
    <xf numFmtId="0" fontId="13" fillId="0" borderId="0" xfId="0" applyFont="1" applyBorder="1" applyAlignment="1" applyProtection="1">
      <alignment horizontal="center" vertical="center"/>
      <protection locked="0"/>
    </xf>
    <xf numFmtId="0" fontId="13" fillId="0" borderId="0" xfId="0" applyFont="1" applyBorder="1" applyAlignment="1" applyProtection="1">
      <alignment horizontal="left" vertical="center"/>
      <protection locked="0"/>
    </xf>
    <xf numFmtId="0" fontId="26" fillId="0" borderId="0" xfId="0" applyFont="1" applyBorder="1" applyProtection="1">
      <alignment vertical="center"/>
      <protection locked="0"/>
    </xf>
    <xf numFmtId="0" fontId="13" fillId="0" borderId="0" xfId="0" quotePrefix="1" applyFont="1" applyBorder="1" applyAlignment="1" applyProtection="1">
      <alignment horizontal="left" vertical="center"/>
      <protection locked="0"/>
    </xf>
    <xf numFmtId="0" fontId="26" fillId="0" borderId="0" xfId="0" applyFont="1" applyBorder="1" applyAlignment="1" applyProtection="1">
      <alignment vertical="center" shrinkToFit="1"/>
      <protection locked="0"/>
    </xf>
    <xf numFmtId="0" fontId="26" fillId="0" borderId="0" xfId="0" applyFont="1" applyBorder="1" applyAlignment="1" applyProtection="1">
      <alignment horizontal="center" vertical="center"/>
      <protection locked="0"/>
    </xf>
    <xf numFmtId="0" fontId="26" fillId="0" borderId="0" xfId="0" applyFont="1" applyBorder="1" applyAlignment="1" applyProtection="1">
      <alignment horizontal="left" vertical="center" shrinkToFit="1"/>
      <protection locked="0"/>
    </xf>
    <xf numFmtId="0" fontId="13" fillId="0" borderId="0" xfId="0" applyFont="1" applyBorder="1" applyProtection="1">
      <alignment vertical="center"/>
      <protection locked="0"/>
    </xf>
    <xf numFmtId="0" fontId="13" fillId="0" borderId="10" xfId="0" applyFont="1" applyBorder="1" applyProtection="1">
      <alignment vertical="center"/>
      <protection locked="0"/>
    </xf>
    <xf numFmtId="0" fontId="13" fillId="0" borderId="11" xfId="0" applyFont="1" applyBorder="1" applyProtection="1">
      <alignment vertical="center"/>
      <protection locked="0"/>
    </xf>
    <xf numFmtId="0" fontId="20" fillId="0" borderId="0" xfId="0" applyFont="1" applyAlignment="1">
      <alignment horizontal="center" vertical="center"/>
    </xf>
    <xf numFmtId="0" fontId="20" fillId="0" borderId="0" xfId="0" applyFont="1" applyAlignment="1">
      <alignment vertical="center"/>
    </xf>
    <xf numFmtId="0" fontId="32" fillId="0" borderId="0" xfId="0" applyFont="1" applyAlignment="1">
      <alignment horizontal="left" vertical="center" wrapText="1"/>
    </xf>
    <xf numFmtId="0" fontId="32" fillId="0" borderId="15" xfId="0" applyFont="1" applyBorder="1" applyAlignment="1">
      <alignment horizontal="left" vertical="center" wrapText="1"/>
    </xf>
    <xf numFmtId="0" fontId="20" fillId="0" borderId="20"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35" xfId="0" applyFont="1" applyBorder="1" applyAlignment="1">
      <alignment horizontal="center" vertical="center" shrinkToFit="1"/>
    </xf>
    <xf numFmtId="0" fontId="20" fillId="0" borderId="6" xfId="0" applyFont="1" applyBorder="1" applyAlignment="1">
      <alignment horizontal="center" vertical="center" wrapText="1"/>
    </xf>
    <xf numFmtId="0" fontId="20" fillId="0" borderId="14" xfId="0" applyFont="1" applyBorder="1" applyAlignment="1">
      <alignment horizontal="center" vertical="center" shrinkToFit="1"/>
    </xf>
    <xf numFmtId="0" fontId="20" fillId="0" borderId="20" xfId="0" applyFont="1" applyBorder="1" applyAlignment="1">
      <alignment horizontal="center" vertical="center" wrapText="1"/>
    </xf>
    <xf numFmtId="0" fontId="20" fillId="0" borderId="6" xfId="0" applyFont="1" applyBorder="1" applyAlignment="1">
      <alignment horizontal="center" vertical="center" wrapText="1" shrinkToFit="1"/>
    </xf>
    <xf numFmtId="0" fontId="20" fillId="0" borderId="19" xfId="0" applyFont="1" applyBorder="1" applyAlignment="1">
      <alignment horizontal="center" vertical="center"/>
    </xf>
    <xf numFmtId="0" fontId="20" fillId="0" borderId="14" xfId="0" applyFont="1" applyBorder="1" applyAlignment="1">
      <alignment horizontal="center" vertical="center" wrapText="1"/>
    </xf>
    <xf numFmtId="0" fontId="30" fillId="0" borderId="6" xfId="0" applyFont="1" applyBorder="1" applyAlignment="1">
      <alignment horizontal="center" vertical="center"/>
    </xf>
    <xf numFmtId="0" fontId="20" fillId="0" borderId="6" xfId="0" applyFont="1" applyBorder="1" applyAlignment="1">
      <alignment horizontal="center" vertical="center"/>
    </xf>
    <xf numFmtId="0" fontId="20" fillId="0" borderId="20" xfId="0" applyFont="1" applyBorder="1" applyAlignment="1">
      <alignment horizontal="center" vertical="center"/>
    </xf>
    <xf numFmtId="0" fontId="13" fillId="0" borderId="0" xfId="0" applyFont="1">
      <alignment vertical="center"/>
    </xf>
    <xf numFmtId="0" fontId="13" fillId="0" borderId="0" xfId="0" applyFont="1" applyAlignment="1">
      <alignment horizontal="right" vertical="center"/>
    </xf>
    <xf numFmtId="0" fontId="41" fillId="0" borderId="0" xfId="0" applyFont="1">
      <alignment vertical="center"/>
    </xf>
    <xf numFmtId="0" fontId="13" fillId="0" borderId="0" xfId="0" quotePrefix="1" applyFont="1">
      <alignment vertical="center"/>
    </xf>
    <xf numFmtId="0" fontId="13" fillId="0" borderId="0" xfId="0" applyFont="1" applyAlignment="1">
      <alignment horizontal="center" vertical="center"/>
    </xf>
    <xf numFmtId="0" fontId="20" fillId="0" borderId="14" xfId="0" applyFont="1" applyBorder="1" applyAlignment="1">
      <alignment horizontal="center" vertical="center" wrapText="1"/>
    </xf>
    <xf numFmtId="0" fontId="20" fillId="0" borderId="6" xfId="0" applyFont="1" applyBorder="1" applyAlignment="1">
      <alignment horizontal="center" vertical="center" shrinkToFit="1"/>
    </xf>
    <xf numFmtId="0" fontId="20" fillId="0" borderId="6" xfId="0" applyFont="1" applyBorder="1" applyAlignment="1">
      <alignment horizontal="center" vertical="center" wrapText="1"/>
    </xf>
    <xf numFmtId="0" fontId="30" fillId="0" borderId="6" xfId="0" applyFont="1" applyBorder="1" applyAlignment="1">
      <alignment horizontal="center" vertical="center"/>
    </xf>
    <xf numFmtId="0" fontId="20" fillId="0" borderId="6" xfId="0" applyFont="1" applyBorder="1" applyAlignment="1">
      <alignment horizontal="center" vertical="center"/>
    </xf>
    <xf numFmtId="0" fontId="20" fillId="0" borderId="6" xfId="0" applyFont="1" applyBorder="1" applyAlignment="1">
      <alignment horizontal="center" vertical="center" wrapText="1" shrinkToFit="1"/>
    </xf>
    <xf numFmtId="0" fontId="20" fillId="0" borderId="35" xfId="0" applyFont="1" applyBorder="1" applyAlignment="1">
      <alignment horizontal="center" vertical="center" shrinkToFit="1"/>
    </xf>
    <xf numFmtId="0" fontId="20" fillId="0" borderId="14" xfId="0" applyFont="1" applyBorder="1" applyAlignment="1">
      <alignment horizontal="center" vertical="center" shrinkToFit="1"/>
    </xf>
    <xf numFmtId="0" fontId="20" fillId="0" borderId="35" xfId="0" applyFont="1" applyBorder="1" applyAlignment="1">
      <alignment horizontal="center" vertical="center"/>
    </xf>
    <xf numFmtId="0" fontId="13" fillId="0" borderId="6" xfId="0" applyFont="1" applyBorder="1" applyAlignment="1" applyProtection="1">
      <alignment horizontal="center" vertical="center"/>
      <protection locked="0"/>
    </xf>
    <xf numFmtId="0" fontId="20" fillId="4" borderId="38" xfId="0" quotePrefix="1" applyFont="1" applyFill="1" applyBorder="1" applyAlignment="1" applyProtection="1">
      <alignment vertical="center"/>
      <protection locked="0"/>
    </xf>
    <xf numFmtId="0" fontId="33" fillId="0" borderId="3" xfId="0" applyFont="1" applyBorder="1" applyAlignment="1">
      <alignment horizontal="center" vertical="center"/>
    </xf>
    <xf numFmtId="0" fontId="15" fillId="0" borderId="0" xfId="4" applyFont="1" applyAlignment="1" applyProtection="1">
      <alignment horizontal="left" vertical="center"/>
      <protection locked="0"/>
    </xf>
    <xf numFmtId="0" fontId="42" fillId="0" borderId="0" xfId="4" applyFont="1" applyAlignment="1" applyProtection="1">
      <alignment horizontal="left" vertical="center"/>
      <protection locked="0"/>
    </xf>
    <xf numFmtId="0" fontId="43" fillId="0" borderId="0" xfId="4" applyFont="1" applyAlignment="1" applyProtection="1">
      <alignment horizontal="left" vertical="center"/>
      <protection locked="0"/>
    </xf>
    <xf numFmtId="0" fontId="15" fillId="0" borderId="0" xfId="4" applyFont="1" applyAlignment="1" applyProtection="1">
      <alignment vertical="top"/>
      <protection locked="0"/>
    </xf>
    <xf numFmtId="0" fontId="25" fillId="0" borderId="0" xfId="0" applyFont="1">
      <alignment vertical="center"/>
    </xf>
    <xf numFmtId="0" fontId="22" fillId="5" borderId="34" xfId="0" applyFont="1" applyFill="1" applyBorder="1" applyAlignment="1">
      <alignment horizontal="left" vertical="center" wrapText="1"/>
    </xf>
    <xf numFmtId="0" fontId="22" fillId="5" borderId="33" xfId="0" applyFont="1" applyFill="1" applyBorder="1" applyAlignment="1">
      <alignment horizontal="left" vertical="center" wrapText="1"/>
    </xf>
    <xf numFmtId="0" fontId="22" fillId="5" borderId="3" xfId="0" applyFont="1" applyFill="1" applyBorder="1" applyAlignment="1">
      <alignment horizontal="left" vertical="center" wrapText="1"/>
    </xf>
    <xf numFmtId="0" fontId="22" fillId="5" borderId="2" xfId="0" applyFont="1" applyFill="1" applyBorder="1" applyAlignment="1">
      <alignment horizontal="left" vertical="center" wrapText="1"/>
    </xf>
    <xf numFmtId="0" fontId="22" fillId="0" borderId="46" xfId="0" applyFont="1" applyBorder="1" applyAlignment="1">
      <alignment horizontal="center" vertical="center" wrapText="1"/>
    </xf>
    <xf numFmtId="0" fontId="22" fillId="0" borderId="2"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7" xfId="0" applyFont="1" applyBorder="1" applyAlignment="1">
      <alignment horizontal="center" vertical="center"/>
    </xf>
    <xf numFmtId="0" fontId="20" fillId="0" borderId="2" xfId="0" applyFont="1" applyBorder="1" applyAlignment="1">
      <alignment horizontal="center" vertical="center"/>
    </xf>
    <xf numFmtId="0" fontId="40" fillId="0" borderId="0" xfId="0" applyFont="1" applyAlignment="1">
      <alignment horizontal="center" vertical="center"/>
    </xf>
    <xf numFmtId="0" fontId="13" fillId="0" borderId="0" xfId="0" applyFont="1" applyAlignment="1">
      <alignment horizontal="left" vertical="center"/>
    </xf>
    <xf numFmtId="0" fontId="20" fillId="0" borderId="14" xfId="0" applyFont="1" applyBorder="1" applyAlignment="1">
      <alignment vertical="center" wrapText="1"/>
    </xf>
    <xf numFmtId="0" fontId="20" fillId="0" borderId="56" xfId="0" applyFont="1" applyBorder="1" applyAlignment="1">
      <alignment vertical="center" wrapText="1"/>
    </xf>
    <xf numFmtId="0" fontId="20" fillId="0" borderId="53" xfId="0" applyFont="1" applyBorder="1" applyAlignment="1">
      <alignment vertical="center" wrapText="1"/>
    </xf>
    <xf numFmtId="0" fontId="27" fillId="0" borderId="0" xfId="0" applyFont="1" applyAlignment="1">
      <alignment horizontal="center" vertical="center"/>
    </xf>
    <xf numFmtId="0" fontId="20" fillId="0" borderId="3"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17" xfId="0" applyFont="1" applyBorder="1" applyAlignment="1">
      <alignment horizontal="center" vertical="center" wrapText="1"/>
    </xf>
    <xf numFmtId="184" fontId="28" fillId="0" borderId="3" xfId="0" applyNumberFormat="1" applyFont="1" applyBorder="1" applyAlignment="1">
      <alignment horizontal="center" vertical="center" wrapText="1"/>
    </xf>
    <xf numFmtId="184" fontId="28" fillId="0" borderId="39" xfId="0" applyNumberFormat="1" applyFont="1" applyBorder="1" applyAlignment="1">
      <alignment horizontal="center" vertical="center" wrapText="1"/>
    </xf>
    <xf numFmtId="184" fontId="28" fillId="0" borderId="17" xfId="0" applyNumberFormat="1" applyFont="1" applyBorder="1" applyAlignment="1">
      <alignment horizontal="center" vertical="center" wrapText="1"/>
    </xf>
    <xf numFmtId="0" fontId="28" fillId="0" borderId="2" xfId="0" applyFont="1" applyBorder="1" applyAlignment="1">
      <alignment horizontal="center" vertical="center" wrapText="1"/>
    </xf>
    <xf numFmtId="0" fontId="32" fillId="0" borderId="0" xfId="0" applyFont="1" applyAlignment="1">
      <alignment horizontal="left" vertical="center" wrapText="1"/>
    </xf>
    <xf numFmtId="0" fontId="32" fillId="0" borderId="15" xfId="0" applyFont="1" applyBorder="1" applyAlignment="1">
      <alignment horizontal="left" vertical="center" wrapText="1"/>
    </xf>
    <xf numFmtId="0" fontId="20" fillId="0" borderId="5"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5" xfId="0" applyFont="1" applyBorder="1" applyAlignment="1">
      <alignment horizontal="center" vertical="center" textRotation="255"/>
    </xf>
    <xf numFmtId="0" fontId="20" fillId="0" borderId="1" xfId="0" applyFont="1" applyBorder="1" applyAlignment="1">
      <alignment horizontal="center" vertical="center" textRotation="255"/>
    </xf>
    <xf numFmtId="0" fontId="20" fillId="0" borderId="13" xfId="0" applyFont="1" applyBorder="1" applyAlignment="1">
      <alignment horizontal="center" vertical="center" textRotation="255"/>
    </xf>
    <xf numFmtId="0" fontId="20" fillId="0" borderId="2" xfId="0" applyFont="1" applyBorder="1" applyAlignment="1">
      <alignment horizontal="center" vertical="center" wrapText="1"/>
    </xf>
    <xf numFmtId="0" fontId="28" fillId="0" borderId="3" xfId="0" applyFont="1" applyBorder="1" applyAlignment="1">
      <alignment horizontal="center" vertical="center"/>
    </xf>
    <xf numFmtId="0" fontId="28" fillId="0" borderId="2" xfId="0" applyFont="1" applyBorder="1" applyAlignment="1">
      <alignment horizontal="center" vertical="center"/>
    </xf>
    <xf numFmtId="0" fontId="20" fillId="0" borderId="46" xfId="0" applyFont="1" applyBorder="1" applyAlignment="1">
      <alignment horizontal="center" vertical="center" textRotation="255" wrapText="1"/>
    </xf>
    <xf numFmtId="0" fontId="20" fillId="0" borderId="17" xfId="0" applyFont="1" applyBorder="1" applyAlignment="1">
      <alignment horizontal="center" vertical="center" textRotation="255" wrapText="1"/>
    </xf>
    <xf numFmtId="0" fontId="20" fillId="0" borderId="0" xfId="0" applyFont="1" applyAlignment="1">
      <alignment horizontal="left" vertical="center"/>
    </xf>
    <xf numFmtId="0" fontId="22" fillId="0" borderId="6" xfId="0" applyFont="1" applyBorder="1" applyAlignment="1" applyProtection="1">
      <alignment horizontal="left" vertical="center"/>
      <protection locked="0"/>
    </xf>
    <xf numFmtId="0" fontId="22" fillId="0" borderId="25" xfId="0" applyFont="1" applyBorder="1" applyAlignment="1" applyProtection="1">
      <alignment horizontal="left" vertical="center"/>
      <protection locked="0"/>
    </xf>
    <xf numFmtId="0" fontId="22" fillId="0" borderId="51" xfId="0" applyFont="1" applyBorder="1" applyAlignment="1" applyProtection="1">
      <alignment horizontal="left" vertical="center"/>
      <protection locked="0"/>
    </xf>
    <xf numFmtId="0" fontId="20" fillId="0" borderId="16" xfId="0" applyFont="1" applyBorder="1" applyAlignment="1">
      <alignment horizontal="center" vertical="center" wrapText="1"/>
    </xf>
    <xf numFmtId="0" fontId="20" fillId="0" borderId="34" xfId="1" quotePrefix="1" applyNumberFormat="1" applyFont="1" applyBorder="1" applyAlignment="1">
      <alignment horizontal="center" vertical="center" wrapText="1"/>
    </xf>
    <xf numFmtId="0" fontId="20" fillId="0" borderId="52" xfId="1" quotePrefix="1" applyNumberFormat="1" applyFont="1" applyBorder="1" applyAlignment="1">
      <alignment horizontal="center" vertical="center" wrapText="1"/>
    </xf>
    <xf numFmtId="0" fontId="28" fillId="0" borderId="46" xfId="0" applyFont="1" applyBorder="1" applyAlignment="1">
      <alignment horizontal="center" vertical="center"/>
    </xf>
    <xf numFmtId="0" fontId="28" fillId="0" borderId="46" xfId="1" quotePrefix="1" applyNumberFormat="1" applyFont="1" applyBorder="1" applyAlignment="1">
      <alignment horizontal="center" vertical="center"/>
    </xf>
    <xf numFmtId="0" fontId="28" fillId="0" borderId="2" xfId="1" quotePrefix="1" applyNumberFormat="1" applyFont="1" applyBorder="1" applyAlignment="1">
      <alignment horizontal="center" vertical="center"/>
    </xf>
    <xf numFmtId="0" fontId="27" fillId="0" borderId="6" xfId="0" applyFont="1" applyBorder="1" applyAlignment="1">
      <alignment horizontal="center" vertical="center"/>
    </xf>
    <xf numFmtId="0" fontId="27" fillId="0" borderId="51" xfId="0" applyFont="1" applyBorder="1" applyAlignment="1">
      <alignment horizontal="center" vertical="center"/>
    </xf>
    <xf numFmtId="0" fontId="20" fillId="0" borderId="3" xfId="0" applyFont="1" applyBorder="1" applyAlignment="1">
      <alignment horizontal="center" vertical="center"/>
    </xf>
    <xf numFmtId="0" fontId="20" fillId="0" borderId="16" xfId="0" applyFont="1" applyBorder="1" applyAlignment="1">
      <alignment horizontal="center" vertical="center"/>
    </xf>
    <xf numFmtId="0" fontId="22" fillId="3" borderId="46" xfId="0" applyFont="1" applyFill="1" applyBorder="1" applyAlignment="1" applyProtection="1">
      <alignment horizontal="center" vertical="center" wrapText="1"/>
      <protection locked="0"/>
    </xf>
    <xf numFmtId="0" fontId="22" fillId="3" borderId="2" xfId="0" applyFont="1" applyFill="1" applyBorder="1" applyAlignment="1" applyProtection="1">
      <alignment horizontal="center" vertical="center" wrapText="1"/>
      <protection locked="0"/>
    </xf>
    <xf numFmtId="0" fontId="20" fillId="0" borderId="6" xfId="0" quotePrefix="1" applyFont="1" applyBorder="1" applyAlignment="1">
      <alignment horizontal="center" vertical="center" wrapText="1"/>
    </xf>
    <xf numFmtId="0" fontId="20" fillId="0" borderId="25" xfId="0" quotePrefix="1" applyFont="1" applyBorder="1" applyAlignment="1">
      <alignment horizontal="center" vertical="center" wrapText="1"/>
    </xf>
    <xf numFmtId="0" fontId="22" fillId="3" borderId="3" xfId="0" applyFont="1" applyFill="1" applyBorder="1" applyAlignment="1" applyProtection="1">
      <alignment horizontal="center" vertical="center" wrapText="1"/>
      <protection locked="0"/>
    </xf>
    <xf numFmtId="184" fontId="35" fillId="6" borderId="3" xfId="0" applyNumberFormat="1" applyFont="1" applyFill="1" applyBorder="1" applyAlignment="1">
      <alignment horizontal="center" vertical="center" shrinkToFit="1"/>
    </xf>
    <xf numFmtId="184" fontId="35" fillId="6" borderId="17" xfId="0" applyNumberFormat="1" applyFont="1" applyFill="1" applyBorder="1" applyAlignment="1">
      <alignment horizontal="center" vertical="center" shrinkToFit="1"/>
    </xf>
    <xf numFmtId="184" fontId="35" fillId="6" borderId="2" xfId="0" applyNumberFormat="1" applyFont="1" applyFill="1" applyBorder="1" applyAlignment="1">
      <alignment horizontal="center" vertical="center" shrinkToFit="1"/>
    </xf>
    <xf numFmtId="0" fontId="20" fillId="0" borderId="6" xfId="0" applyFont="1" applyBorder="1" applyAlignment="1">
      <alignment horizontal="center" vertical="center" wrapText="1"/>
    </xf>
    <xf numFmtId="0" fontId="20" fillId="0" borderId="25" xfId="0" applyFont="1" applyBorder="1" applyAlignment="1">
      <alignment horizontal="center" vertical="center" wrapText="1"/>
    </xf>
    <xf numFmtId="0" fontId="22" fillId="3" borderId="17" xfId="0" applyFont="1" applyFill="1" applyBorder="1" applyAlignment="1" applyProtection="1">
      <alignment horizontal="center" vertical="center" wrapText="1"/>
      <protection locked="0"/>
    </xf>
    <xf numFmtId="0" fontId="28" fillId="0" borderId="17" xfId="0" applyFont="1" applyBorder="1" applyAlignment="1">
      <alignment horizontal="center" vertical="center"/>
    </xf>
    <xf numFmtId="0" fontId="28" fillId="0" borderId="3" xfId="1" quotePrefix="1" applyNumberFormat="1" applyFont="1" applyBorder="1" applyAlignment="1">
      <alignment horizontal="center" vertical="center"/>
    </xf>
    <xf numFmtId="0" fontId="28" fillId="0" borderId="17" xfId="1" quotePrefix="1" applyNumberFormat="1" applyFont="1" applyBorder="1" applyAlignment="1">
      <alignment horizontal="center" vertical="center"/>
    </xf>
    <xf numFmtId="0" fontId="20" fillId="0" borderId="46" xfId="0" quotePrefix="1" applyFont="1" applyBorder="1" applyAlignment="1">
      <alignment horizontal="center" vertical="center" textRotation="255" wrapText="1"/>
    </xf>
    <xf numFmtId="0" fontId="20" fillId="0" borderId="17" xfId="0" quotePrefix="1" applyFont="1" applyBorder="1" applyAlignment="1">
      <alignment horizontal="center" vertical="center" textRotation="255" wrapText="1"/>
    </xf>
    <xf numFmtId="0" fontId="20" fillId="0" borderId="3" xfId="0" applyFont="1" applyBorder="1" applyAlignment="1">
      <alignment horizontal="center" vertical="center" textRotation="255" wrapText="1"/>
    </xf>
    <xf numFmtId="0" fontId="20" fillId="0" borderId="2" xfId="0" applyFont="1" applyBorder="1" applyAlignment="1">
      <alignment horizontal="center" vertical="center" textRotation="255" wrapText="1"/>
    </xf>
    <xf numFmtId="0" fontId="20" fillId="0" borderId="3" xfId="0" applyFont="1" applyBorder="1" applyAlignment="1">
      <alignment horizontal="left" vertical="center" wrapText="1" indent="1"/>
    </xf>
    <xf numFmtId="0" fontId="20" fillId="0" borderId="17" xfId="0" applyFont="1" applyBorder="1" applyAlignment="1">
      <alignment horizontal="left" vertical="center" wrapText="1" indent="1"/>
    </xf>
    <xf numFmtId="0" fontId="20" fillId="0" borderId="2" xfId="0" applyFont="1" applyBorder="1" applyAlignment="1">
      <alignment horizontal="left" vertical="center" wrapText="1" indent="1"/>
    </xf>
    <xf numFmtId="0" fontId="20" fillId="0" borderId="46" xfId="0" quotePrefix="1" applyFont="1" applyBorder="1" applyAlignment="1">
      <alignment horizontal="center" vertical="center" wrapText="1"/>
    </xf>
    <xf numFmtId="0" fontId="20" fillId="0" borderId="17" xfId="0" quotePrefix="1" applyFont="1" applyBorder="1" applyAlignment="1">
      <alignment horizontal="center" vertical="center" wrapText="1"/>
    </xf>
    <xf numFmtId="0" fontId="20" fillId="0" borderId="2" xfId="0" quotePrefix="1" applyFont="1" applyBorder="1" applyAlignment="1">
      <alignment horizontal="center" vertical="center" wrapText="1"/>
    </xf>
    <xf numFmtId="0" fontId="31" fillId="0" borderId="3" xfId="0" applyFont="1" applyBorder="1" applyAlignment="1">
      <alignment horizontal="center" vertical="center"/>
    </xf>
    <xf numFmtId="0" fontId="31" fillId="0" borderId="2" xfId="0" applyFont="1" applyBorder="1" applyAlignment="1">
      <alignment horizontal="center" vertical="center"/>
    </xf>
    <xf numFmtId="0" fontId="30" fillId="0" borderId="3" xfId="0" applyFont="1" applyBorder="1" applyAlignment="1">
      <alignment horizontal="center" vertical="center"/>
    </xf>
    <xf numFmtId="0" fontId="30" fillId="0" borderId="2" xfId="0" applyFont="1" applyBorder="1" applyAlignment="1">
      <alignment horizontal="center" vertical="center"/>
    </xf>
    <xf numFmtId="0" fontId="20" fillId="0" borderId="13" xfId="0" applyFont="1" applyBorder="1" applyAlignment="1">
      <alignment horizontal="center" vertical="center" wrapText="1"/>
    </xf>
    <xf numFmtId="0" fontId="20" fillId="0" borderId="1" xfId="0" applyFont="1" applyBorder="1" applyAlignment="1">
      <alignment horizontal="left" vertical="center" wrapText="1"/>
    </xf>
    <xf numFmtId="0" fontId="20" fillId="0" borderId="14" xfId="0" applyFont="1" applyBorder="1" applyAlignment="1">
      <alignment horizontal="center" vertical="center" wrapText="1"/>
    </xf>
    <xf numFmtId="0" fontId="20" fillId="0" borderId="56" xfId="0" applyFont="1" applyBorder="1" applyAlignment="1">
      <alignment horizontal="center" vertical="center" wrapText="1"/>
    </xf>
    <xf numFmtId="0" fontId="20" fillId="0" borderId="53" xfId="0" applyFont="1" applyBorder="1" applyAlignment="1">
      <alignment horizontal="center" vertical="center" wrapText="1"/>
    </xf>
    <xf numFmtId="0" fontId="20" fillId="0" borderId="23" xfId="0" applyFont="1" applyBorder="1" applyAlignment="1">
      <alignment horizontal="center" vertical="center"/>
    </xf>
    <xf numFmtId="0" fontId="20" fillId="0" borderId="34" xfId="0" applyFont="1" applyBorder="1" applyAlignment="1">
      <alignment horizontal="center" vertical="center"/>
    </xf>
    <xf numFmtId="0" fontId="20" fillId="0" borderId="19" xfId="0" applyFont="1" applyBorder="1" applyAlignment="1">
      <alignment horizontal="center" vertical="center"/>
    </xf>
    <xf numFmtId="0" fontId="20" fillId="0" borderId="52" xfId="0" applyFont="1" applyBorder="1" applyAlignment="1">
      <alignment horizontal="center" vertical="center"/>
    </xf>
    <xf numFmtId="0" fontId="20" fillId="0" borderId="46" xfId="0" applyFont="1" applyBorder="1" applyAlignment="1">
      <alignment horizontal="center" vertical="center"/>
    </xf>
    <xf numFmtId="0" fontId="28" fillId="0" borderId="1" xfId="1" quotePrefix="1" applyNumberFormat="1" applyFont="1" applyBorder="1" applyAlignment="1">
      <alignment horizontal="center" vertical="center"/>
    </xf>
    <xf numFmtId="0" fontId="22" fillId="3" borderId="1" xfId="0" applyFont="1" applyFill="1" applyBorder="1" applyAlignment="1" applyProtection="1">
      <alignment horizontal="center" vertical="center" wrapText="1"/>
      <protection locked="0"/>
    </xf>
    <xf numFmtId="0" fontId="28" fillId="0" borderId="5" xfId="1" quotePrefix="1" applyNumberFormat="1" applyFont="1" applyBorder="1" applyAlignment="1">
      <alignment horizontal="center" vertical="center"/>
    </xf>
    <xf numFmtId="0" fontId="22" fillId="3" borderId="1" xfId="0" applyFont="1" applyFill="1" applyBorder="1" applyAlignment="1" applyProtection="1">
      <alignment horizontal="center" vertical="center" wrapText="1" shrinkToFit="1"/>
      <protection locked="0"/>
    </xf>
    <xf numFmtId="0" fontId="28" fillId="0" borderId="13" xfId="1" quotePrefix="1" applyNumberFormat="1" applyFont="1" applyBorder="1" applyAlignment="1">
      <alignment horizontal="center" vertical="center"/>
    </xf>
    <xf numFmtId="0" fontId="20" fillId="0" borderId="5" xfId="0" applyFont="1" applyBorder="1" applyAlignment="1">
      <alignment horizontal="center" vertical="center" textRotation="255" wrapText="1"/>
    </xf>
    <xf numFmtId="0" fontId="20" fillId="0" borderId="1" xfId="0" applyFont="1" applyBorder="1" applyAlignment="1">
      <alignment horizontal="center" vertical="center" textRotation="255" wrapText="1"/>
    </xf>
    <xf numFmtId="0" fontId="20" fillId="0" borderId="13" xfId="0" applyFont="1" applyBorder="1" applyAlignment="1">
      <alignment horizontal="center" vertical="center" textRotation="255" wrapText="1"/>
    </xf>
    <xf numFmtId="0" fontId="22" fillId="3" borderId="5" xfId="0" applyFont="1" applyFill="1" applyBorder="1" applyAlignment="1" applyProtection="1">
      <alignment horizontal="center" vertical="center" wrapText="1"/>
      <protection locked="0"/>
    </xf>
    <xf numFmtId="0" fontId="28" fillId="0" borderId="1" xfId="0" applyFont="1" applyBorder="1" applyAlignment="1">
      <alignment horizontal="center" vertical="center" wrapText="1"/>
    </xf>
    <xf numFmtId="0" fontId="28" fillId="0" borderId="13" xfId="0" applyFont="1" applyBorder="1" applyAlignment="1">
      <alignment horizontal="center" vertical="center" wrapText="1"/>
    </xf>
    <xf numFmtId="0" fontId="22" fillId="3" borderId="13" xfId="0" applyFont="1" applyFill="1" applyBorder="1" applyAlignment="1" applyProtection="1">
      <alignment horizontal="center" vertical="center" wrapText="1"/>
      <protection locked="0"/>
    </xf>
    <xf numFmtId="0" fontId="28" fillId="0" borderId="5" xfId="0" applyFont="1" applyBorder="1" applyAlignment="1">
      <alignment horizontal="center" vertical="center" wrapText="1"/>
    </xf>
    <xf numFmtId="184" fontId="28" fillId="0" borderId="1" xfId="0" applyNumberFormat="1" applyFont="1" applyFill="1" applyBorder="1" applyAlignment="1">
      <alignment horizontal="center" vertical="center"/>
    </xf>
    <xf numFmtId="184" fontId="28" fillId="0" borderId="3" xfId="0" applyNumberFormat="1" applyFont="1" applyFill="1" applyBorder="1" applyAlignment="1">
      <alignment horizontal="center" vertical="center" wrapText="1"/>
    </xf>
    <xf numFmtId="184" fontId="28" fillId="0" borderId="17" xfId="0" applyNumberFormat="1" applyFont="1" applyFill="1" applyBorder="1" applyAlignment="1">
      <alignment horizontal="center" vertical="center" wrapText="1"/>
    </xf>
    <xf numFmtId="0" fontId="20" fillId="0" borderId="20"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51" xfId="0" applyFont="1" applyBorder="1" applyAlignment="1">
      <alignment horizontal="center" vertical="center" wrapText="1"/>
    </xf>
    <xf numFmtId="0" fontId="20" fillId="0" borderId="3" xfId="1" quotePrefix="1" applyNumberFormat="1" applyFont="1" applyBorder="1" applyAlignment="1">
      <alignment horizontal="center" vertical="center" wrapText="1"/>
    </xf>
    <xf numFmtId="0" fontId="20" fillId="0" borderId="16" xfId="1" quotePrefix="1" applyNumberFormat="1" applyFont="1" applyBorder="1" applyAlignment="1">
      <alignment horizontal="center" vertical="center" wrapText="1"/>
    </xf>
    <xf numFmtId="0" fontId="28" fillId="0" borderId="45" xfId="1" quotePrefix="1" applyNumberFormat="1" applyFont="1" applyBorder="1" applyAlignment="1" applyProtection="1">
      <alignment horizontal="center" vertical="center"/>
    </xf>
    <xf numFmtId="0" fontId="28" fillId="0" borderId="20" xfId="1" quotePrefix="1" applyNumberFormat="1" applyFont="1" applyBorder="1" applyAlignment="1" applyProtection="1">
      <alignment horizontal="center" vertical="center"/>
    </xf>
    <xf numFmtId="0" fontId="28" fillId="0" borderId="1" xfId="0" applyFont="1" applyBorder="1" applyAlignment="1">
      <alignment horizontal="center" vertical="center"/>
    </xf>
    <xf numFmtId="184" fontId="28" fillId="6" borderId="3" xfId="0" applyNumberFormat="1" applyFont="1" applyFill="1" applyBorder="1" applyAlignment="1">
      <alignment horizontal="center" vertical="center" shrinkToFit="1"/>
    </xf>
    <xf numFmtId="184" fontId="28" fillId="6" borderId="17" xfId="0" applyNumberFormat="1" applyFont="1" applyFill="1" applyBorder="1" applyAlignment="1">
      <alignment horizontal="center" vertical="center" shrinkToFit="1"/>
    </xf>
    <xf numFmtId="184" fontId="28" fillId="6" borderId="2" xfId="0" applyNumberFormat="1" applyFont="1" applyFill="1" applyBorder="1" applyAlignment="1">
      <alignment horizontal="center" vertical="center" shrinkToFit="1"/>
    </xf>
    <xf numFmtId="0" fontId="28" fillId="0" borderId="13" xfId="0" applyFont="1" applyBorder="1" applyAlignment="1">
      <alignment horizontal="center" vertical="center"/>
    </xf>
    <xf numFmtId="0" fontId="28" fillId="0" borderId="23" xfId="0" applyFont="1" applyBorder="1" applyAlignment="1">
      <alignment horizontal="center" vertical="center"/>
    </xf>
    <xf numFmtId="0" fontId="28" fillId="0" borderId="4" xfId="0" applyFont="1" applyBorder="1" applyAlignment="1">
      <alignment horizontal="center" vertical="center"/>
    </xf>
    <xf numFmtId="0" fontId="28" fillId="0" borderId="20" xfId="0" applyFont="1" applyBorder="1" applyAlignment="1">
      <alignment horizontal="center" vertical="center"/>
    </xf>
    <xf numFmtId="0" fontId="28" fillId="0" borderId="5" xfId="0" applyFont="1" applyBorder="1" applyAlignment="1">
      <alignment horizontal="center" vertical="center"/>
    </xf>
    <xf numFmtId="0" fontId="20" fillId="4" borderId="7" xfId="0" applyFont="1" applyFill="1" applyBorder="1" applyAlignment="1" applyProtection="1">
      <alignment horizontal="center" vertical="center"/>
      <protection locked="0"/>
    </xf>
    <xf numFmtId="0" fontId="20" fillId="4" borderId="8" xfId="0" applyFont="1" applyFill="1" applyBorder="1" applyAlignment="1" applyProtection="1">
      <alignment horizontal="center" vertical="center"/>
      <protection locked="0"/>
    </xf>
    <xf numFmtId="0" fontId="20" fillId="4" borderId="9" xfId="0" applyFont="1" applyFill="1" applyBorder="1" applyAlignment="1" applyProtection="1">
      <alignment horizontal="center" vertical="center"/>
      <protection locked="0"/>
    </xf>
    <xf numFmtId="0" fontId="20" fillId="4" borderId="57" xfId="0" applyFont="1" applyFill="1" applyBorder="1" applyAlignment="1" applyProtection="1">
      <alignment horizontal="center" vertical="center"/>
      <protection locked="0"/>
    </xf>
    <xf numFmtId="0" fontId="20" fillId="4" borderId="12" xfId="0" applyFont="1" applyFill="1" applyBorder="1" applyAlignment="1" applyProtection="1">
      <alignment horizontal="center" vertical="center"/>
      <protection locked="0"/>
    </xf>
    <xf numFmtId="0" fontId="20" fillId="4" borderId="49" xfId="0" applyFont="1" applyFill="1" applyBorder="1" applyAlignment="1" applyProtection="1">
      <alignment horizontal="center" vertical="center"/>
      <protection locked="0"/>
    </xf>
    <xf numFmtId="0" fontId="13" fillId="0" borderId="22" xfId="0" applyFont="1" applyBorder="1" applyAlignment="1" applyProtection="1">
      <alignment horizontal="right" vertical="center"/>
      <protection locked="0"/>
    </xf>
    <xf numFmtId="0" fontId="13" fillId="0" borderId="0" xfId="0" applyFont="1" applyBorder="1" applyAlignment="1" applyProtection="1">
      <alignment horizontal="right" vertical="center"/>
      <protection locked="0"/>
    </xf>
    <xf numFmtId="0" fontId="39"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0" fontId="18" fillId="0" borderId="10" xfId="0" applyFont="1" applyBorder="1" applyAlignment="1" applyProtection="1">
      <alignment horizontal="center" vertical="center"/>
      <protection locked="0"/>
    </xf>
    <xf numFmtId="0" fontId="13" fillId="0" borderId="30" xfId="0" applyFont="1" applyBorder="1" applyAlignment="1" applyProtection="1">
      <alignment horizontal="right" vertical="center"/>
      <protection locked="0"/>
    </xf>
    <xf numFmtId="0" fontId="13" fillId="0" borderId="31" xfId="0" applyFont="1" applyBorder="1" applyAlignment="1" applyProtection="1">
      <alignment horizontal="right" vertical="center"/>
      <protection locked="0"/>
    </xf>
    <xf numFmtId="0" fontId="13" fillId="0" borderId="31" xfId="0" applyFont="1" applyBorder="1" applyAlignment="1" applyProtection="1">
      <alignment horizontal="left" vertical="center" wrapText="1"/>
      <protection locked="0"/>
    </xf>
    <xf numFmtId="0" fontId="13" fillId="0" borderId="31" xfId="0" applyFont="1" applyBorder="1" applyAlignment="1" applyProtection="1">
      <alignment horizontal="left" vertical="center"/>
      <protection locked="0"/>
    </xf>
    <xf numFmtId="0" fontId="13" fillId="0" borderId="32" xfId="0" applyFont="1" applyBorder="1" applyAlignment="1" applyProtection="1">
      <alignment horizontal="left" vertical="center"/>
      <protection locked="0"/>
    </xf>
    <xf numFmtId="0" fontId="13" fillId="0" borderId="0" xfId="0" applyFont="1" applyBorder="1" applyAlignment="1" applyProtection="1">
      <alignment horizontal="left" vertical="center"/>
      <protection locked="0"/>
    </xf>
    <xf numFmtId="0" fontId="13" fillId="0" borderId="15" xfId="0" applyFont="1" applyBorder="1" applyAlignment="1" applyProtection="1">
      <alignment horizontal="left" vertical="center"/>
      <protection locked="0"/>
    </xf>
    <xf numFmtId="0" fontId="13" fillId="0" borderId="22" xfId="0" applyFont="1" applyBorder="1" applyAlignment="1" applyProtection="1">
      <alignment horizontal="right" vertical="center" wrapText="1"/>
      <protection locked="0"/>
    </xf>
    <xf numFmtId="0" fontId="13" fillId="0" borderId="0" xfId="0" applyFont="1" applyBorder="1" applyAlignment="1" applyProtection="1">
      <alignment horizontal="left" vertical="center" wrapText="1"/>
      <protection locked="0"/>
    </xf>
    <xf numFmtId="0" fontId="13" fillId="0" borderId="15" xfId="0" applyFont="1" applyBorder="1" applyAlignment="1" applyProtection="1">
      <alignment horizontal="left" vertical="center" wrapText="1"/>
      <protection locked="0"/>
    </xf>
    <xf numFmtId="0" fontId="20" fillId="4" borderId="61" xfId="0" quotePrefix="1" applyFont="1" applyFill="1" applyBorder="1" applyAlignment="1" applyProtection="1">
      <alignment horizontal="center" vertical="center"/>
      <protection locked="0"/>
    </xf>
    <xf numFmtId="0" fontId="20" fillId="4" borderId="38" xfId="0" applyFont="1" applyFill="1" applyBorder="1" applyAlignment="1" applyProtection="1">
      <alignment horizontal="center" vertical="center"/>
      <protection locked="0"/>
    </xf>
    <xf numFmtId="0" fontId="20" fillId="4" borderId="50" xfId="0" applyFont="1" applyFill="1" applyBorder="1" applyAlignment="1" applyProtection="1">
      <alignment horizontal="center" vertical="center"/>
      <protection locked="0"/>
    </xf>
    <xf numFmtId="0" fontId="13" fillId="0" borderId="22" xfId="0" applyFont="1" applyBorder="1" applyAlignment="1" applyProtection="1">
      <alignment horizontal="center" vertical="center"/>
      <protection locked="0"/>
    </xf>
    <xf numFmtId="0" fontId="13" fillId="0" borderId="0" xfId="0" applyFont="1" applyBorder="1" applyAlignment="1" applyProtection="1">
      <alignment horizontal="center" vertical="center"/>
      <protection locked="0"/>
    </xf>
    <xf numFmtId="0" fontId="13" fillId="0" borderId="22" xfId="0" applyFont="1" applyBorder="1" applyAlignment="1" applyProtection="1">
      <alignment horizontal="center" vertical="center" wrapText="1"/>
      <protection locked="0"/>
    </xf>
    <xf numFmtId="0" fontId="13" fillId="0" borderId="30" xfId="0" applyFont="1" applyBorder="1" applyAlignment="1" applyProtection="1">
      <alignment horizontal="left" vertical="center"/>
      <protection locked="0"/>
    </xf>
    <xf numFmtId="0" fontId="13" fillId="0" borderId="1" xfId="0" applyFont="1" applyBorder="1" applyAlignment="1" applyProtection="1">
      <alignment horizontal="center" vertical="center"/>
      <protection locked="0"/>
    </xf>
    <xf numFmtId="0" fontId="13" fillId="0" borderId="23" xfId="0" applyFont="1" applyBorder="1" applyAlignment="1" applyProtection="1">
      <alignment horizontal="center" vertical="center"/>
      <protection locked="0"/>
    </xf>
    <xf numFmtId="0" fontId="13" fillId="0" borderId="31" xfId="0" applyFont="1" applyBorder="1" applyAlignment="1" applyProtection="1">
      <alignment horizontal="center" vertical="center"/>
      <protection locked="0"/>
    </xf>
    <xf numFmtId="0" fontId="13" fillId="0" borderId="34" xfId="0" applyFont="1" applyBorder="1" applyAlignment="1" applyProtection="1">
      <alignment horizontal="center" vertical="center"/>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13" fillId="0" borderId="39" xfId="0" applyFont="1" applyBorder="1" applyAlignment="1" applyProtection="1">
      <alignment horizontal="center" vertical="center" wrapText="1"/>
      <protection locked="0"/>
    </xf>
    <xf numFmtId="0" fontId="13" fillId="0" borderId="78" xfId="0" applyFont="1" applyBorder="1" applyAlignment="1" applyProtection="1">
      <alignment horizontal="center" vertical="center"/>
      <protection locked="0"/>
    </xf>
    <xf numFmtId="0" fontId="13" fillId="0" borderId="79" xfId="0" applyFont="1" applyBorder="1" applyAlignment="1" applyProtection="1">
      <alignment horizontal="center" vertical="center"/>
      <protection locked="0"/>
    </xf>
    <xf numFmtId="0" fontId="13" fillId="0" borderId="62" xfId="0" applyFont="1" applyBorder="1" applyAlignment="1" applyProtection="1">
      <alignment horizontal="center" vertical="center"/>
      <protection locked="0"/>
    </xf>
    <xf numFmtId="0" fontId="13" fillId="0" borderId="23" xfId="0" applyFont="1" applyBorder="1" applyAlignment="1" applyProtection="1">
      <alignment horizontal="center" vertical="center" wrapText="1"/>
      <protection locked="0"/>
    </xf>
    <xf numFmtId="0" fontId="13" fillId="0" borderId="20" xfId="0" applyFont="1" applyBorder="1" applyAlignment="1" applyProtection="1">
      <alignment horizontal="center" vertical="center" wrapText="1"/>
      <protection locked="0"/>
    </xf>
    <xf numFmtId="0" fontId="13" fillId="0" borderId="12" xfId="0" applyFont="1" applyBorder="1" applyAlignment="1" applyProtection="1">
      <alignment horizontal="center" vertical="center" wrapText="1"/>
      <protection locked="0"/>
    </xf>
    <xf numFmtId="0" fontId="13" fillId="0" borderId="33" xfId="0" applyFont="1" applyBorder="1" applyAlignment="1" applyProtection="1">
      <alignment horizontal="center" vertical="center" wrapText="1"/>
      <protection locked="0"/>
    </xf>
    <xf numFmtId="0" fontId="13" fillId="0" borderId="20" xfId="0" applyFont="1" applyBorder="1" applyAlignment="1" applyProtection="1">
      <alignment horizontal="center" vertical="center"/>
      <protection locked="0"/>
    </xf>
    <xf numFmtId="0" fontId="13" fillId="0" borderId="12" xfId="0" applyFont="1" applyBorder="1" applyAlignment="1" applyProtection="1">
      <alignment horizontal="center" vertical="center"/>
      <protection locked="0"/>
    </xf>
    <xf numFmtId="0" fontId="13" fillId="0" borderId="33" xfId="0" applyFont="1" applyBorder="1" applyAlignment="1" applyProtection="1">
      <alignment horizontal="center" vertical="center"/>
      <protection locked="0"/>
    </xf>
    <xf numFmtId="0" fontId="13" fillId="0" borderId="10" xfId="0" applyFont="1" applyBorder="1" applyAlignment="1" applyProtection="1">
      <alignment horizontal="center" vertical="center" wrapText="1"/>
      <protection locked="0"/>
    </xf>
    <xf numFmtId="0" fontId="13" fillId="0" borderId="0" xfId="0" applyFont="1" applyAlignment="1" applyProtection="1">
      <alignment horizontal="center" vertical="center"/>
      <protection locked="0"/>
    </xf>
    <xf numFmtId="0" fontId="13" fillId="0" borderId="60" xfId="0" applyFont="1" applyBorder="1" applyAlignment="1" applyProtection="1">
      <alignment horizontal="center" vertical="center"/>
      <protection locked="0"/>
    </xf>
    <xf numFmtId="0" fontId="13" fillId="0" borderId="58" xfId="0" applyFont="1" applyBorder="1" applyAlignment="1" applyProtection="1">
      <alignment horizontal="center" vertical="center"/>
      <protection locked="0"/>
    </xf>
    <xf numFmtId="0" fontId="13" fillId="0" borderId="59" xfId="0" applyFont="1" applyBorder="1" applyAlignment="1" applyProtection="1">
      <alignment horizontal="center" vertical="center"/>
      <protection locked="0"/>
    </xf>
    <xf numFmtId="0" fontId="13" fillId="0" borderId="4"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wrapText="1"/>
      <protection locked="0"/>
    </xf>
    <xf numFmtId="0" fontId="13" fillId="0" borderId="0" xfId="0" applyFont="1" applyAlignment="1" applyProtection="1">
      <alignment horizontal="left" vertical="center"/>
      <protection locked="0"/>
    </xf>
    <xf numFmtId="0" fontId="13" fillId="0" borderId="12" xfId="0" applyFont="1" applyBorder="1" applyAlignment="1" applyProtection="1">
      <alignment horizontal="left" vertical="center"/>
      <protection locked="0"/>
    </xf>
    <xf numFmtId="0" fontId="13" fillId="0" borderId="49" xfId="0" applyFont="1" applyBorder="1" applyAlignment="1" applyProtection="1">
      <alignment horizontal="left" vertical="center"/>
      <protection locked="0"/>
    </xf>
    <xf numFmtId="0" fontId="13" fillId="0" borderId="72"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25" xfId="0" applyFont="1" applyBorder="1" applyAlignment="1" applyProtection="1">
      <alignment horizontal="center" vertical="center"/>
      <protection locked="0"/>
    </xf>
    <xf numFmtId="0" fontId="13" fillId="0" borderId="83" xfId="0" applyFont="1" applyBorder="1" applyAlignment="1" applyProtection="1">
      <alignment horizontal="center" vertical="center"/>
      <protection locked="0"/>
    </xf>
    <xf numFmtId="0" fontId="20" fillId="4" borderId="87" xfId="0" quotePrefix="1" applyFont="1" applyFill="1" applyBorder="1" applyAlignment="1" applyProtection="1">
      <alignment horizontal="center" vertical="center"/>
      <protection locked="0"/>
    </xf>
    <xf numFmtId="0" fontId="20" fillId="4" borderId="88" xfId="0" applyFont="1" applyFill="1" applyBorder="1" applyAlignment="1" applyProtection="1">
      <alignment horizontal="center" vertical="center"/>
      <protection locked="0"/>
    </xf>
    <xf numFmtId="0" fontId="20" fillId="4" borderId="89" xfId="0" applyFont="1" applyFill="1" applyBorder="1" applyAlignment="1" applyProtection="1">
      <alignment horizontal="center" vertical="center"/>
      <protection locked="0"/>
    </xf>
    <xf numFmtId="0" fontId="20" fillId="4" borderId="73" xfId="0" applyFont="1" applyFill="1" applyBorder="1" applyAlignment="1" applyProtection="1">
      <alignment horizontal="center" vertical="center"/>
      <protection locked="0"/>
    </xf>
    <xf numFmtId="0" fontId="20" fillId="4" borderId="56" xfId="0" applyFont="1" applyFill="1" applyBorder="1" applyAlignment="1" applyProtection="1">
      <alignment horizontal="center" vertical="center"/>
      <protection locked="0"/>
    </xf>
    <xf numFmtId="0" fontId="20" fillId="4" borderId="74" xfId="0" applyFont="1" applyFill="1" applyBorder="1" applyAlignment="1" applyProtection="1">
      <alignment horizontal="center" vertical="center"/>
      <protection locked="0"/>
    </xf>
    <xf numFmtId="0" fontId="13" fillId="0" borderId="6" xfId="0" applyFont="1" applyBorder="1" applyAlignment="1" applyProtection="1">
      <alignment horizontal="center" vertical="center" shrinkToFit="1"/>
      <protection locked="0"/>
    </xf>
    <xf numFmtId="0" fontId="13" fillId="0" borderId="25" xfId="0" applyFont="1" applyBorder="1" applyAlignment="1" applyProtection="1">
      <alignment horizontal="center" vertical="center" shrinkToFit="1"/>
      <protection locked="0"/>
    </xf>
    <xf numFmtId="0" fontId="13" fillId="0" borderId="83" xfId="0" applyFont="1" applyBorder="1" applyAlignment="1" applyProtection="1">
      <alignment horizontal="center" vertical="center" shrinkToFit="1"/>
      <protection locked="0"/>
    </xf>
    <xf numFmtId="0" fontId="13" fillId="0" borderId="3" xfId="0" applyFont="1" applyBorder="1" applyAlignment="1" applyProtection="1">
      <alignment horizontal="left" vertical="center" wrapText="1"/>
      <protection locked="0"/>
    </xf>
    <xf numFmtId="0" fontId="13" fillId="0" borderId="2" xfId="0" applyFont="1" applyBorder="1" applyAlignment="1" applyProtection="1">
      <alignment horizontal="left" vertical="center" wrapText="1"/>
      <protection locked="0"/>
    </xf>
    <xf numFmtId="0" fontId="13" fillId="0" borderId="3" xfId="0" applyFont="1" applyBorder="1" applyAlignment="1" applyProtection="1">
      <alignment horizontal="center" vertical="center" wrapText="1"/>
      <protection locked="0"/>
    </xf>
    <xf numFmtId="0" fontId="13" fillId="0" borderId="2" xfId="0" applyFont="1" applyBorder="1" applyAlignment="1" applyProtection="1">
      <alignment horizontal="center" vertical="center" wrapText="1"/>
      <protection locked="0"/>
    </xf>
    <xf numFmtId="0" fontId="20" fillId="4" borderId="38" xfId="0" quotePrefix="1" applyFont="1" applyFill="1" applyBorder="1" applyAlignment="1" applyProtection="1">
      <alignment horizontal="center" vertical="center"/>
      <protection locked="0"/>
    </xf>
    <xf numFmtId="0" fontId="20" fillId="4" borderId="12" xfId="0" quotePrefix="1" applyFont="1" applyFill="1" applyBorder="1" applyAlignment="1" applyProtection="1">
      <alignment horizontal="center" vertical="center"/>
      <protection locked="0"/>
    </xf>
    <xf numFmtId="0" fontId="13" fillId="4" borderId="61" xfId="0" quotePrefix="1" applyFont="1" applyFill="1" applyBorder="1" applyAlignment="1" applyProtection="1">
      <alignment horizontal="center" vertical="center"/>
      <protection locked="0"/>
    </xf>
    <xf numFmtId="0" fontId="13" fillId="4" borderId="38" xfId="0" quotePrefix="1" applyFont="1" applyFill="1" applyBorder="1" applyAlignment="1" applyProtection="1">
      <alignment horizontal="center" vertical="center"/>
      <protection locked="0"/>
    </xf>
    <xf numFmtId="0" fontId="13" fillId="4" borderId="57" xfId="0" quotePrefix="1" applyFont="1" applyFill="1" applyBorder="1" applyAlignment="1" applyProtection="1">
      <alignment horizontal="center" vertical="center"/>
      <protection locked="0"/>
    </xf>
    <xf numFmtId="0" fontId="13" fillId="4" borderId="12" xfId="0" quotePrefix="1" applyFont="1" applyFill="1" applyBorder="1" applyAlignment="1" applyProtection="1">
      <alignment horizontal="center" vertical="center"/>
      <protection locked="0"/>
    </xf>
    <xf numFmtId="0" fontId="13" fillId="0" borderId="69" xfId="0" applyFont="1" applyBorder="1" applyAlignment="1" applyProtection="1">
      <alignment horizontal="center" vertical="center"/>
      <protection locked="0"/>
    </xf>
    <xf numFmtId="0" fontId="13" fillId="0" borderId="70" xfId="0" applyFont="1" applyBorder="1" applyAlignment="1" applyProtection="1">
      <alignment horizontal="center" vertical="center"/>
      <protection locked="0"/>
    </xf>
    <xf numFmtId="0" fontId="13" fillId="0" borderId="71" xfId="0" applyFont="1" applyBorder="1" applyAlignment="1" applyProtection="1">
      <alignment horizontal="center" vertical="center"/>
      <protection locked="0"/>
    </xf>
    <xf numFmtId="0" fontId="13" fillId="0" borderId="69" xfId="0" applyFont="1" applyBorder="1" applyAlignment="1" applyProtection="1">
      <alignment horizontal="left" vertical="center"/>
      <protection locked="0"/>
    </xf>
    <xf numFmtId="0" fontId="13" fillId="0" borderId="70" xfId="0" applyFont="1" applyBorder="1" applyAlignment="1" applyProtection="1">
      <alignment horizontal="left" vertical="center"/>
      <protection locked="0"/>
    </xf>
    <xf numFmtId="0" fontId="13" fillId="0" borderId="71" xfId="0" applyFont="1" applyBorder="1" applyAlignment="1" applyProtection="1">
      <alignment horizontal="left" vertical="center"/>
      <protection locked="0"/>
    </xf>
    <xf numFmtId="0" fontId="13" fillId="0" borderId="57" xfId="0" applyFont="1" applyBorder="1" applyAlignment="1" applyProtection="1">
      <alignment horizontal="center" vertical="center" wrapText="1"/>
      <protection locked="0"/>
    </xf>
    <xf numFmtId="0" fontId="13" fillId="0" borderId="68" xfId="0" applyFont="1" applyBorder="1" applyAlignment="1" applyProtection="1">
      <alignment horizontal="center" vertical="center"/>
      <protection locked="0"/>
    </xf>
    <xf numFmtId="0" fontId="13" fillId="0" borderId="65" xfId="0" applyFont="1" applyBorder="1" applyAlignment="1" applyProtection="1">
      <alignment horizontal="center" vertical="center"/>
      <protection locked="0"/>
    </xf>
    <xf numFmtId="0" fontId="13" fillId="0" borderId="90" xfId="0" applyFont="1" applyBorder="1" applyAlignment="1" applyProtection="1">
      <alignment horizontal="center" vertical="center"/>
      <protection locked="0"/>
    </xf>
    <xf numFmtId="0" fontId="13" fillId="0" borderId="63" xfId="0" applyFont="1" applyBorder="1" applyAlignment="1" applyProtection="1">
      <alignment horizontal="center" vertical="center"/>
      <protection locked="0"/>
    </xf>
    <xf numFmtId="0" fontId="13" fillId="0" borderId="64" xfId="0" applyFont="1" applyBorder="1" applyAlignment="1" applyProtection="1">
      <alignment horizontal="center" vertical="center"/>
      <protection locked="0"/>
    </xf>
    <xf numFmtId="0" fontId="13" fillId="0" borderId="77" xfId="0" applyFont="1" applyBorder="1" applyAlignment="1" applyProtection="1">
      <alignment horizontal="center" vertical="center"/>
      <protection locked="0"/>
    </xf>
    <xf numFmtId="0" fontId="13" fillId="0" borderId="65" xfId="0" applyFont="1" applyBorder="1" applyAlignment="1" applyProtection="1">
      <alignment horizontal="left" vertical="center"/>
      <protection locked="0"/>
    </xf>
    <xf numFmtId="0" fontId="13" fillId="0" borderId="66" xfId="0" applyFont="1" applyBorder="1" applyAlignment="1" applyProtection="1">
      <alignment horizontal="left" vertical="center"/>
      <protection locked="0"/>
    </xf>
    <xf numFmtId="0" fontId="13" fillId="0" borderId="64" xfId="0" applyFont="1" applyBorder="1" applyAlignment="1" applyProtection="1">
      <alignment horizontal="left" vertical="center"/>
      <protection locked="0"/>
    </xf>
    <xf numFmtId="0" fontId="13" fillId="0" borderId="67" xfId="0" applyFont="1" applyBorder="1" applyAlignment="1" applyProtection="1">
      <alignment horizontal="left" vertical="center"/>
      <protection locked="0"/>
    </xf>
    <xf numFmtId="0" fontId="13" fillId="0" borderId="51" xfId="0" applyFont="1" applyBorder="1" applyAlignment="1" applyProtection="1">
      <alignment horizontal="center" vertical="center"/>
      <protection locked="0"/>
    </xf>
    <xf numFmtId="0" fontId="13" fillId="0" borderId="6" xfId="0" applyFont="1" applyBorder="1" applyAlignment="1" applyProtection="1">
      <alignment horizontal="left" vertical="center"/>
      <protection locked="0"/>
    </xf>
    <xf numFmtId="0" fontId="13" fillId="0" borderId="25" xfId="0" applyFont="1" applyBorder="1" applyAlignment="1" applyProtection="1">
      <alignment horizontal="left" vertical="center"/>
      <protection locked="0"/>
    </xf>
    <xf numFmtId="0" fontId="13" fillId="0" borderId="83" xfId="0" applyFont="1" applyBorder="1" applyAlignment="1" applyProtection="1">
      <alignment horizontal="left" vertical="center"/>
      <protection locked="0"/>
    </xf>
    <xf numFmtId="0" fontId="13" fillId="0" borderId="26" xfId="0" applyFont="1" applyBorder="1" applyAlignment="1" applyProtection="1">
      <alignment horizontal="center" vertical="center"/>
      <protection locked="0"/>
    </xf>
    <xf numFmtId="0" fontId="13" fillId="0" borderId="75" xfId="0" applyFont="1" applyBorder="1" applyAlignment="1" applyProtection="1">
      <alignment horizontal="center" vertical="center"/>
      <protection locked="0"/>
    </xf>
    <xf numFmtId="0" fontId="13" fillId="0" borderId="76" xfId="0" applyFont="1" applyBorder="1" applyAlignment="1" applyProtection="1">
      <alignment horizontal="center" vertical="center"/>
      <protection locked="0"/>
    </xf>
    <xf numFmtId="0" fontId="13" fillId="0" borderId="75" xfId="0" applyFont="1" applyBorder="1" applyAlignment="1" applyProtection="1">
      <alignment horizontal="left" vertical="center"/>
      <protection locked="0"/>
    </xf>
    <xf numFmtId="0" fontId="13" fillId="0" borderId="91" xfId="0" applyFont="1" applyBorder="1" applyAlignment="1" applyProtection="1">
      <alignment horizontal="left" vertical="center"/>
      <protection locked="0"/>
    </xf>
    <xf numFmtId="49" fontId="13" fillId="0" borderId="25" xfId="0" applyNumberFormat="1" applyFont="1" applyBorder="1" applyAlignment="1" applyProtection="1">
      <alignment horizontal="left" vertical="center" indent="2"/>
      <protection locked="0"/>
    </xf>
    <xf numFmtId="49" fontId="13" fillId="0" borderId="83" xfId="0" applyNumberFormat="1" applyFont="1" applyBorder="1" applyAlignment="1" applyProtection="1">
      <alignment horizontal="left" vertical="center" indent="2"/>
      <protection locked="0"/>
    </xf>
    <xf numFmtId="0" fontId="13" fillId="0" borderId="19" xfId="0" applyFont="1" applyBorder="1" applyAlignment="1" applyProtection="1">
      <alignment horizontal="center" vertical="center" wrapText="1"/>
      <protection locked="0"/>
    </xf>
    <xf numFmtId="0" fontId="13" fillId="0" borderId="27" xfId="0" applyFont="1" applyBorder="1" applyAlignment="1" applyProtection="1">
      <alignment horizontal="center" vertical="center" wrapText="1"/>
      <protection locked="0"/>
    </xf>
    <xf numFmtId="0" fontId="13" fillId="0" borderId="52" xfId="0" applyFont="1" applyBorder="1" applyAlignment="1" applyProtection="1">
      <alignment horizontal="center" vertical="center" wrapText="1"/>
      <protection locked="0"/>
    </xf>
    <xf numFmtId="0" fontId="13" fillId="0" borderId="27" xfId="0" applyFont="1" applyBorder="1" applyAlignment="1" applyProtection="1">
      <alignment horizontal="left" vertical="center"/>
      <protection locked="0"/>
    </xf>
    <xf numFmtId="0" fontId="13" fillId="0" borderId="28" xfId="0" applyFont="1" applyBorder="1" applyAlignment="1" applyProtection="1">
      <alignment horizontal="left" vertical="center"/>
      <protection locked="0"/>
    </xf>
    <xf numFmtId="0" fontId="13" fillId="0" borderId="30" xfId="0" applyFont="1" applyBorder="1" applyAlignment="1" applyProtection="1">
      <alignment horizontal="center" vertical="center"/>
      <protection locked="0"/>
    </xf>
    <xf numFmtId="0" fontId="13" fillId="0" borderId="39" xfId="0" applyFont="1" applyBorder="1" applyAlignment="1" applyProtection="1">
      <alignment horizontal="center" vertical="center"/>
      <protection locked="0"/>
    </xf>
    <xf numFmtId="0" fontId="13" fillId="0" borderId="57" xfId="0" applyFont="1" applyBorder="1" applyAlignment="1" applyProtection="1">
      <alignment horizontal="center" vertical="center"/>
      <protection locked="0"/>
    </xf>
    <xf numFmtId="0" fontId="13" fillId="0" borderId="6" xfId="0" applyFont="1" applyBorder="1" applyAlignment="1" applyProtection="1">
      <alignment horizontal="center" vertical="center" wrapText="1"/>
      <protection locked="0"/>
    </xf>
    <xf numFmtId="0" fontId="13" fillId="0" borderId="25" xfId="0" applyFont="1" applyBorder="1" applyAlignment="1" applyProtection="1">
      <alignment horizontal="center" vertical="center" wrapText="1"/>
      <protection locked="0"/>
    </xf>
    <xf numFmtId="0" fontId="13" fillId="0" borderId="51" xfId="0" applyFont="1" applyBorder="1" applyAlignment="1" applyProtection="1">
      <alignment horizontal="center" vertical="center" wrapText="1"/>
      <protection locked="0"/>
    </xf>
    <xf numFmtId="0" fontId="13" fillId="0" borderId="13" xfId="0" applyFont="1" applyBorder="1" applyAlignment="1" applyProtection="1">
      <alignment horizontal="center" vertical="center"/>
      <protection locked="0"/>
    </xf>
    <xf numFmtId="0" fontId="13" fillId="0" borderId="19" xfId="0" applyFont="1" applyBorder="1" applyAlignment="1" applyProtection="1">
      <alignment horizontal="center" vertical="center"/>
      <protection locked="0"/>
    </xf>
    <xf numFmtId="0" fontId="13" fillId="0" borderId="4" xfId="0" applyFont="1" applyBorder="1" applyAlignment="1" applyProtection="1">
      <alignment horizontal="center" vertical="center" textRotation="255"/>
      <protection locked="0"/>
    </xf>
    <xf numFmtId="0" fontId="13" fillId="0" borderId="39" xfId="0" applyFont="1" applyBorder="1" applyAlignment="1" applyProtection="1">
      <alignment horizontal="center" vertical="center" textRotation="255"/>
      <protection locked="0"/>
    </xf>
    <xf numFmtId="0" fontId="13" fillId="0" borderId="47" xfId="0" applyFont="1" applyBorder="1" applyAlignment="1" applyProtection="1">
      <alignment horizontal="center" vertical="center" textRotation="255"/>
      <protection locked="0"/>
    </xf>
    <xf numFmtId="0" fontId="13" fillId="0" borderId="48" xfId="0" applyFont="1" applyBorder="1" applyAlignment="1" applyProtection="1">
      <alignment horizontal="center" vertical="center" textRotation="255"/>
      <protection locked="0"/>
    </xf>
    <xf numFmtId="2" fontId="13" fillId="0" borderId="1" xfId="0" applyNumberFormat="1" applyFont="1" applyBorder="1" applyAlignment="1" applyProtection="1">
      <alignment horizontal="center" vertical="center" wrapText="1"/>
      <protection locked="0"/>
    </xf>
    <xf numFmtId="2" fontId="13" fillId="0" borderId="6" xfId="0" applyNumberFormat="1"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177" fontId="13" fillId="0" borderId="25" xfId="0" applyNumberFormat="1" applyFont="1" applyBorder="1" applyAlignment="1">
      <alignment horizontal="center" vertical="center" wrapText="1"/>
    </xf>
    <xf numFmtId="0" fontId="13" fillId="0" borderId="69" xfId="0" applyFont="1" applyBorder="1" applyAlignment="1" applyProtection="1">
      <alignment horizontal="center" vertical="center" wrapText="1"/>
      <protection locked="0"/>
    </xf>
    <xf numFmtId="0" fontId="13" fillId="0" borderId="70" xfId="0" applyFont="1" applyBorder="1" applyAlignment="1" applyProtection="1">
      <alignment horizontal="center" vertical="center" wrapText="1"/>
      <protection locked="0"/>
    </xf>
    <xf numFmtId="0" fontId="13" fillId="0" borderId="71" xfId="0" applyFont="1" applyBorder="1" applyAlignment="1" applyProtection="1">
      <alignment horizontal="center" vertical="center" wrapText="1"/>
      <protection locked="0"/>
    </xf>
    <xf numFmtId="2" fontId="13" fillId="0" borderId="82" xfId="0" applyNumberFormat="1" applyFont="1" applyBorder="1" applyAlignment="1" applyProtection="1">
      <alignment horizontal="center" vertical="center" wrapText="1"/>
      <protection locked="0"/>
    </xf>
    <xf numFmtId="2" fontId="13" fillId="0" borderId="69" xfId="0" applyNumberFormat="1" applyFont="1" applyBorder="1" applyAlignment="1" applyProtection="1">
      <alignment horizontal="center" vertical="center" wrapText="1"/>
      <protection locked="0"/>
    </xf>
    <xf numFmtId="0" fontId="13" fillId="0" borderId="82" xfId="0" applyFont="1" applyBorder="1" applyAlignment="1" applyProtection="1">
      <alignment horizontal="center" vertical="center" wrapText="1"/>
      <protection locked="0"/>
    </xf>
    <xf numFmtId="12" fontId="13" fillId="0" borderId="82" xfId="0" applyNumberFormat="1" applyFont="1" applyBorder="1" applyAlignment="1" applyProtection="1">
      <alignment horizontal="center" vertical="center" wrapText="1"/>
      <protection locked="0"/>
    </xf>
    <xf numFmtId="177" fontId="13" fillId="0" borderId="70" xfId="0" applyNumberFormat="1" applyFont="1" applyBorder="1" applyAlignment="1">
      <alignment horizontal="center" vertical="center" wrapText="1"/>
    </xf>
    <xf numFmtId="0" fontId="13" fillId="0" borderId="80" xfId="0" applyFont="1" applyBorder="1" applyAlignment="1" applyProtection="1">
      <alignment horizontal="center" vertical="center" wrapText="1"/>
      <protection locked="0"/>
    </xf>
    <xf numFmtId="0" fontId="13" fillId="0" borderId="81" xfId="0" applyFont="1" applyBorder="1" applyAlignment="1" applyProtection="1">
      <alignment horizontal="center" vertical="center" wrapText="1"/>
      <protection locked="0"/>
    </xf>
    <xf numFmtId="0" fontId="13" fillId="0" borderId="0" xfId="0" applyFont="1" applyAlignment="1" applyProtection="1">
      <alignment horizontal="right" vertical="center"/>
      <protection locked="0"/>
    </xf>
    <xf numFmtId="0" fontId="13" fillId="0" borderId="0" xfId="0" applyFont="1" applyAlignment="1" applyProtection="1">
      <alignment vertical="center" wrapText="1"/>
      <protection locked="0"/>
    </xf>
    <xf numFmtId="0" fontId="13" fillId="0" borderId="15" xfId="0" applyFont="1" applyBorder="1" applyAlignment="1" applyProtection="1">
      <alignment vertical="center" wrapText="1"/>
      <protection locked="0"/>
    </xf>
    <xf numFmtId="0" fontId="13" fillId="4" borderId="7" xfId="0" applyFont="1" applyFill="1" applyBorder="1" applyAlignment="1" applyProtection="1">
      <alignment horizontal="center" vertical="center"/>
      <protection locked="0"/>
    </xf>
    <xf numFmtId="0" fontId="13" fillId="4" borderId="8" xfId="0" applyFont="1" applyFill="1" applyBorder="1" applyAlignment="1" applyProtection="1">
      <alignment horizontal="center" vertical="center"/>
      <protection locked="0"/>
    </xf>
    <xf numFmtId="0" fontId="13" fillId="4" borderId="9" xfId="0" applyFont="1" applyFill="1" applyBorder="1" applyAlignment="1" applyProtection="1">
      <alignment horizontal="center" vertical="center"/>
      <protection locked="0"/>
    </xf>
    <xf numFmtId="0" fontId="13" fillId="4" borderId="57" xfId="0" applyFont="1" applyFill="1" applyBorder="1" applyAlignment="1" applyProtection="1">
      <alignment horizontal="center" vertical="center"/>
      <protection locked="0"/>
    </xf>
    <xf numFmtId="0" fontId="13" fillId="4" borderId="12" xfId="0" applyFont="1" applyFill="1" applyBorder="1" applyAlignment="1" applyProtection="1">
      <alignment horizontal="center" vertical="center"/>
      <protection locked="0"/>
    </xf>
    <xf numFmtId="0" fontId="13" fillId="4" borderId="49" xfId="0" applyFont="1" applyFill="1" applyBorder="1" applyAlignment="1" applyProtection="1">
      <alignment horizontal="center" vertical="center"/>
      <protection locked="0"/>
    </xf>
    <xf numFmtId="0" fontId="13" fillId="0" borderId="30" xfId="0" applyFont="1" applyBorder="1" applyAlignment="1" applyProtection="1">
      <alignment horizontal="right" vertical="center" wrapText="1"/>
      <protection locked="0"/>
    </xf>
    <xf numFmtId="0" fontId="13" fillId="0" borderId="31" xfId="0" applyFont="1" applyBorder="1" applyAlignment="1" applyProtection="1">
      <alignment horizontal="right" vertical="center" wrapText="1"/>
      <protection locked="0"/>
    </xf>
    <xf numFmtId="0" fontId="13" fillId="0" borderId="0" xfId="0" applyFont="1" applyAlignment="1" applyProtection="1">
      <alignment horizontal="right" vertical="center" wrapText="1"/>
      <protection locked="0"/>
    </xf>
    <xf numFmtId="0" fontId="13" fillId="0" borderId="32" xfId="0" applyFont="1" applyBorder="1" applyAlignment="1" applyProtection="1">
      <alignment horizontal="left" vertical="center" wrapText="1"/>
      <protection locked="0"/>
    </xf>
    <xf numFmtId="0" fontId="13" fillId="0" borderId="0" xfId="0" applyFont="1" applyAlignment="1" applyProtection="1">
      <alignment horizontal="left" vertical="center" wrapText="1"/>
      <protection locked="0"/>
    </xf>
    <xf numFmtId="0" fontId="13" fillId="0" borderId="0" xfId="0" applyFont="1" applyAlignment="1" applyProtection="1">
      <alignment vertical="center"/>
      <protection locked="0"/>
    </xf>
    <xf numFmtId="0" fontId="13" fillId="0" borderId="15" xfId="0" applyFont="1" applyBorder="1" applyAlignment="1" applyProtection="1">
      <alignment vertical="center"/>
      <protection locked="0"/>
    </xf>
    <xf numFmtId="183" fontId="13" fillId="0" borderId="23" xfId="0" quotePrefix="1" applyNumberFormat="1" applyFont="1" applyBorder="1" applyAlignment="1">
      <alignment horizontal="center" vertical="center" wrapText="1"/>
    </xf>
    <xf numFmtId="183" fontId="13" fillId="0" borderId="31" xfId="0" quotePrefix="1" applyNumberFormat="1" applyFont="1" applyBorder="1" applyAlignment="1">
      <alignment horizontal="center" vertical="center" wrapText="1"/>
    </xf>
    <xf numFmtId="183" fontId="13" fillId="0" borderId="4" xfId="0" quotePrefix="1" applyNumberFormat="1" applyFont="1" applyBorder="1" applyAlignment="1">
      <alignment horizontal="center" vertical="center" wrapText="1"/>
    </xf>
    <xf numFmtId="183" fontId="13" fillId="0" borderId="0" xfId="0" quotePrefix="1" applyNumberFormat="1" applyFont="1" applyBorder="1" applyAlignment="1">
      <alignment horizontal="center" vertical="center" wrapText="1"/>
    </xf>
    <xf numFmtId="183" fontId="13" fillId="0" borderId="47" xfId="0" quotePrefix="1" applyNumberFormat="1" applyFont="1" applyBorder="1" applyAlignment="1">
      <alignment horizontal="center" vertical="center" wrapText="1"/>
    </xf>
    <xf numFmtId="183" fontId="13" fillId="0" borderId="10" xfId="0" quotePrefix="1" applyNumberFormat="1" applyFont="1" applyBorder="1" applyAlignment="1">
      <alignment horizontal="center" vertical="center" wrapText="1"/>
    </xf>
    <xf numFmtId="0" fontId="13" fillId="0" borderId="32" xfId="0" applyFont="1" applyBorder="1" applyAlignment="1" applyProtection="1">
      <alignment horizontal="center" vertical="center" wrapText="1"/>
      <protection locked="0"/>
    </xf>
    <xf numFmtId="0" fontId="13" fillId="0" borderId="15" xfId="0" applyFont="1" applyBorder="1" applyAlignment="1" applyProtection="1">
      <alignment horizontal="center" vertical="center" wrapText="1"/>
      <protection locked="0"/>
    </xf>
    <xf numFmtId="0" fontId="13" fillId="0" borderId="11" xfId="0" applyFont="1" applyBorder="1" applyAlignment="1" applyProtection="1">
      <alignment horizontal="center" vertical="center" wrapText="1"/>
      <protection locked="0"/>
    </xf>
    <xf numFmtId="12" fontId="13" fillId="0" borderId="1" xfId="0" applyNumberFormat="1" applyFont="1" applyBorder="1" applyAlignment="1" applyProtection="1">
      <alignment horizontal="center" vertical="center" wrapText="1"/>
      <protection locked="0"/>
    </xf>
    <xf numFmtId="1" fontId="13" fillId="0" borderId="6" xfId="0" applyNumberFormat="1" applyFont="1" applyBorder="1" applyAlignment="1" applyProtection="1">
      <alignment horizontal="center" vertical="center" wrapText="1"/>
      <protection locked="0"/>
    </xf>
    <xf numFmtId="1" fontId="13" fillId="0" borderId="51" xfId="0" applyNumberFormat="1" applyFont="1" applyBorder="1" applyAlignment="1" applyProtection="1">
      <alignment horizontal="center" vertical="center" wrapText="1"/>
      <protection locked="0"/>
    </xf>
    <xf numFmtId="0" fontId="16" fillId="0" borderId="6" xfId="0" applyFont="1" applyBorder="1" applyAlignment="1" applyProtection="1">
      <alignment horizontal="center" vertical="center" wrapText="1"/>
      <protection locked="0"/>
    </xf>
    <xf numFmtId="0" fontId="16" fillId="0" borderId="51" xfId="0" applyFont="1" applyBorder="1" applyAlignment="1" applyProtection="1">
      <alignment horizontal="center" vertical="center" wrapText="1"/>
      <protection locked="0"/>
    </xf>
    <xf numFmtId="0" fontId="13" fillId="0" borderId="103" xfId="0" applyFont="1" applyBorder="1" applyAlignment="1" applyProtection="1">
      <alignment horizontal="center" vertical="center"/>
      <protection locked="0"/>
    </xf>
    <xf numFmtId="0" fontId="13" fillId="0" borderId="101" xfId="0" applyFont="1" applyBorder="1" applyAlignment="1" applyProtection="1">
      <alignment horizontal="center" vertical="center"/>
      <protection locked="0"/>
    </xf>
    <xf numFmtId="0" fontId="13" fillId="0" borderId="104" xfId="0" applyFont="1" applyBorder="1" applyAlignment="1" applyProtection="1">
      <alignment horizontal="center" vertical="center"/>
      <protection locked="0"/>
    </xf>
    <xf numFmtId="0" fontId="13" fillId="0" borderId="105" xfId="0" applyFont="1" applyBorder="1" applyAlignment="1" applyProtection="1">
      <alignment horizontal="center" vertical="center"/>
      <protection locked="0"/>
    </xf>
    <xf numFmtId="0" fontId="13" fillId="0" borderId="106" xfId="0" applyFont="1" applyBorder="1" applyAlignment="1" applyProtection="1">
      <alignment horizontal="center" vertical="center"/>
      <protection locked="0"/>
    </xf>
    <xf numFmtId="49" fontId="13" fillId="0" borderId="99" xfId="0" applyNumberFormat="1" applyFont="1" applyBorder="1" applyAlignment="1" applyProtection="1">
      <alignment horizontal="left" vertical="center" indent="2"/>
      <protection locked="0"/>
    </xf>
    <xf numFmtId="49" fontId="13" fillId="0" borderId="100" xfId="0" applyNumberFormat="1" applyFont="1" applyBorder="1" applyAlignment="1" applyProtection="1">
      <alignment horizontal="left" vertical="center" indent="2"/>
      <protection locked="0"/>
    </xf>
    <xf numFmtId="49" fontId="13" fillId="0" borderId="109" xfId="0" applyNumberFormat="1" applyFont="1" applyBorder="1" applyAlignment="1" applyProtection="1">
      <alignment horizontal="left" vertical="center" indent="2"/>
      <protection locked="0"/>
    </xf>
    <xf numFmtId="0" fontId="13" fillId="0" borderId="107" xfId="0" applyFont="1" applyBorder="1" applyAlignment="1" applyProtection="1">
      <alignment horizontal="left" vertical="center"/>
      <protection locked="0"/>
    </xf>
    <xf numFmtId="0" fontId="13" fillId="0" borderId="108" xfId="0" applyFont="1" applyBorder="1" applyAlignment="1" applyProtection="1">
      <alignment horizontal="left" vertical="center"/>
      <protection locked="0"/>
    </xf>
    <xf numFmtId="0" fontId="13" fillId="0" borderId="110" xfId="0" applyFont="1" applyBorder="1" applyAlignment="1" applyProtection="1">
      <alignment horizontal="left" vertical="center"/>
      <protection locked="0"/>
    </xf>
    <xf numFmtId="0" fontId="13" fillId="0" borderId="111" xfId="0" applyFont="1" applyBorder="1" applyAlignment="1" applyProtection="1">
      <alignment horizontal="left" vertical="center"/>
      <protection locked="0"/>
    </xf>
    <xf numFmtId="0" fontId="13" fillId="0" borderId="112" xfId="0" applyFont="1" applyBorder="1" applyAlignment="1" applyProtection="1">
      <alignment horizontal="left" vertical="center"/>
      <protection locked="0"/>
    </xf>
    <xf numFmtId="0" fontId="13" fillId="0" borderId="113" xfId="0" applyFont="1" applyBorder="1" applyAlignment="1" applyProtection="1">
      <alignment horizontal="left" vertical="center"/>
      <protection locked="0"/>
    </xf>
    <xf numFmtId="0" fontId="16" fillId="0" borderId="12" xfId="0" applyFont="1" applyBorder="1" applyAlignment="1" applyProtection="1">
      <alignment horizontal="center" vertical="center" wrapText="1"/>
      <protection locked="0"/>
    </xf>
    <xf numFmtId="0" fontId="16" fillId="0" borderId="49" xfId="0" applyFont="1" applyBorder="1" applyAlignment="1" applyProtection="1">
      <alignment horizontal="center" vertical="center" wrapText="1"/>
      <protection locked="0"/>
    </xf>
    <xf numFmtId="0" fontId="13" fillId="0" borderId="83" xfId="0" applyFont="1" applyBorder="1" applyAlignment="1" applyProtection="1">
      <alignment horizontal="center" vertical="center" wrapText="1"/>
      <protection locked="0"/>
    </xf>
    <xf numFmtId="0" fontId="20" fillId="4" borderId="22" xfId="0" applyFont="1" applyFill="1" applyBorder="1" applyAlignment="1" applyProtection="1">
      <alignment horizontal="center" vertical="center"/>
      <protection locked="0"/>
    </xf>
    <xf numFmtId="0" fontId="20" fillId="4" borderId="0" xfId="0" applyFont="1" applyFill="1" applyAlignment="1" applyProtection="1">
      <alignment horizontal="center" vertical="center"/>
      <protection locked="0"/>
    </xf>
    <xf numFmtId="0" fontId="20" fillId="4" borderId="15" xfId="0" applyFont="1" applyFill="1" applyBorder="1" applyAlignment="1" applyProtection="1">
      <alignment horizontal="center" vertical="center"/>
      <protection locked="0"/>
    </xf>
    <xf numFmtId="0" fontId="13" fillId="0" borderId="7" xfId="0" applyFont="1" applyBorder="1" applyAlignment="1" applyProtection="1">
      <alignment horizontal="center" vertical="center" textRotation="255"/>
      <protection locked="0"/>
    </xf>
    <xf numFmtId="0" fontId="13" fillId="0" borderId="86" xfId="0" applyFont="1" applyBorder="1" applyAlignment="1" applyProtection="1">
      <alignment horizontal="center" vertical="center" textRotation="255"/>
      <protection locked="0"/>
    </xf>
    <xf numFmtId="0" fontId="13" fillId="0" borderId="22" xfId="0" applyFont="1" applyBorder="1" applyAlignment="1" applyProtection="1">
      <alignment horizontal="center" vertical="center" textRotation="255"/>
      <protection locked="0"/>
    </xf>
    <xf numFmtId="0" fontId="13" fillId="0" borderId="24" xfId="0" applyFont="1" applyBorder="1" applyAlignment="1" applyProtection="1">
      <alignment horizontal="center" vertical="center" textRotation="255"/>
      <protection locked="0"/>
    </xf>
    <xf numFmtId="0" fontId="13" fillId="0" borderId="92" xfId="0" applyFont="1" applyBorder="1" applyAlignment="1" applyProtection="1">
      <alignment horizontal="center" vertical="center"/>
      <protection locked="0"/>
    </xf>
    <xf numFmtId="0" fontId="13" fillId="0" borderId="93" xfId="0" applyFont="1" applyBorder="1" applyAlignment="1" applyProtection="1">
      <alignment horizontal="center" vertical="center"/>
      <protection locked="0"/>
    </xf>
    <xf numFmtId="0" fontId="13" fillId="0" borderId="94" xfId="0" applyFont="1" applyBorder="1" applyAlignment="1" applyProtection="1">
      <alignment horizontal="center" vertical="center"/>
      <protection locked="0"/>
    </xf>
    <xf numFmtId="0" fontId="18" fillId="0" borderId="95" xfId="0" applyFont="1" applyBorder="1" applyAlignment="1" applyProtection="1">
      <alignment horizontal="center" vertical="center" wrapText="1"/>
      <protection locked="0"/>
    </xf>
    <xf numFmtId="0" fontId="18" fillId="0" borderId="96" xfId="0" applyFont="1" applyBorder="1" applyAlignment="1" applyProtection="1">
      <alignment horizontal="center" vertical="center" wrapText="1"/>
      <protection locked="0"/>
    </xf>
    <xf numFmtId="0" fontId="18" fillId="0" borderId="97" xfId="0" applyFont="1" applyBorder="1" applyAlignment="1" applyProtection="1">
      <alignment horizontal="center" vertical="center" wrapText="1"/>
      <protection locked="0"/>
    </xf>
    <xf numFmtId="0" fontId="13" fillId="0" borderId="98" xfId="0" applyFont="1" applyBorder="1" applyAlignment="1" applyProtection="1">
      <alignment horizontal="center" vertical="center"/>
      <protection locked="0"/>
    </xf>
    <xf numFmtId="0" fontId="13" fillId="0" borderId="99" xfId="0" applyFont="1" applyBorder="1" applyAlignment="1" applyProtection="1">
      <alignment horizontal="center" vertical="center"/>
      <protection locked="0"/>
    </xf>
    <xf numFmtId="0" fontId="13" fillId="0" borderId="100" xfId="0" applyFont="1" applyBorder="1" applyAlignment="1" applyProtection="1">
      <alignment horizontal="center" vertical="center"/>
      <protection locked="0"/>
    </xf>
    <xf numFmtId="0" fontId="13" fillId="0" borderId="102" xfId="0" applyFont="1" applyBorder="1" applyAlignment="1" applyProtection="1">
      <alignment horizontal="center" vertical="center"/>
      <protection locked="0"/>
    </xf>
    <xf numFmtId="0" fontId="25" fillId="0" borderId="6" xfId="0" applyFont="1" applyBorder="1" applyAlignment="1" applyProtection="1">
      <alignment horizontal="center" vertical="center"/>
      <protection locked="0"/>
    </xf>
    <xf numFmtId="0" fontId="25" fillId="0" borderId="25" xfId="0" applyFont="1" applyBorder="1" applyAlignment="1" applyProtection="1">
      <alignment horizontal="center" vertical="center"/>
      <protection locked="0"/>
    </xf>
    <xf numFmtId="0" fontId="15" fillId="0" borderId="23" xfId="4" applyFont="1" applyBorder="1" applyAlignment="1" applyProtection="1">
      <alignment horizontal="center" vertical="center" textRotation="255" wrapText="1"/>
      <protection locked="0"/>
    </xf>
    <xf numFmtId="0" fontId="15" fillId="0" borderId="31" xfId="4" applyFont="1" applyBorder="1" applyAlignment="1" applyProtection="1">
      <alignment horizontal="center" vertical="center" textRotation="255" wrapText="1"/>
      <protection locked="0"/>
    </xf>
    <xf numFmtId="0" fontId="15" fillId="0" borderId="34" xfId="4" applyFont="1" applyBorder="1" applyAlignment="1" applyProtection="1">
      <alignment horizontal="center" vertical="center" textRotation="255" wrapText="1"/>
      <protection locked="0"/>
    </xf>
    <xf numFmtId="0" fontId="15" fillId="0" borderId="4" xfId="4" applyFont="1" applyBorder="1" applyAlignment="1" applyProtection="1">
      <alignment horizontal="center" vertical="center" textRotation="255" wrapText="1"/>
      <protection locked="0"/>
    </xf>
    <xf numFmtId="0" fontId="15" fillId="0" borderId="0" xfId="4" applyFont="1" applyAlignment="1" applyProtection="1">
      <alignment horizontal="center" vertical="center" textRotation="255" wrapText="1"/>
      <protection locked="0"/>
    </xf>
    <xf numFmtId="0" fontId="15" fillId="0" borderId="39" xfId="4" applyFont="1" applyBorder="1" applyAlignment="1" applyProtection="1">
      <alignment horizontal="center" vertical="center" textRotation="255" wrapText="1"/>
      <protection locked="0"/>
    </xf>
    <xf numFmtId="0" fontId="15" fillId="0" borderId="20" xfId="4" applyFont="1" applyBorder="1" applyAlignment="1" applyProtection="1">
      <alignment horizontal="center" vertical="center" textRotation="255" wrapText="1"/>
      <protection locked="0"/>
    </xf>
    <xf numFmtId="0" fontId="15" fillId="0" borderId="12" xfId="4" applyFont="1" applyBorder="1" applyAlignment="1" applyProtection="1">
      <alignment horizontal="center" vertical="center" textRotation="255" wrapText="1"/>
      <protection locked="0"/>
    </xf>
    <xf numFmtId="0" fontId="15" fillId="0" borderId="33" xfId="4" applyFont="1" applyBorder="1" applyAlignment="1" applyProtection="1">
      <alignment horizontal="center" vertical="center" textRotation="255" wrapText="1"/>
      <protection locked="0"/>
    </xf>
    <xf numFmtId="0" fontId="15" fillId="0" borderId="0" xfId="4" applyFont="1" applyAlignment="1" applyProtection="1">
      <alignment horizontal="center" vertical="center"/>
      <protection locked="0"/>
    </xf>
    <xf numFmtId="0" fontId="15" fillId="0" borderId="0" xfId="4" applyFont="1" applyAlignment="1" applyProtection="1">
      <alignment horizontal="left" vertical="center"/>
      <protection locked="0"/>
    </xf>
    <xf numFmtId="0" fontId="15" fillId="0" borderId="6" xfId="4" applyFont="1" applyBorder="1" applyAlignment="1" applyProtection="1">
      <alignment horizontal="center" vertical="center"/>
      <protection locked="0"/>
    </xf>
    <xf numFmtId="0" fontId="15" fillId="0" borderId="25" xfId="4" applyFont="1" applyBorder="1" applyAlignment="1" applyProtection="1">
      <alignment horizontal="center" vertical="center"/>
      <protection locked="0"/>
    </xf>
    <xf numFmtId="0" fontId="15" fillId="0" borderId="51" xfId="4" applyFont="1" applyBorder="1" applyAlignment="1" applyProtection="1">
      <alignment horizontal="center" vertical="center"/>
      <protection locked="0"/>
    </xf>
    <xf numFmtId="0" fontId="15" fillId="0" borderId="6" xfId="4" applyFont="1" applyBorder="1" applyAlignment="1" applyProtection="1">
      <alignment horizontal="left" vertical="center"/>
      <protection locked="0"/>
    </xf>
    <xf numFmtId="0" fontId="15" fillId="0" borderId="25" xfId="4" applyFont="1" applyBorder="1" applyAlignment="1" applyProtection="1">
      <alignment horizontal="left" vertical="center"/>
      <protection locked="0"/>
    </xf>
    <xf numFmtId="0" fontId="15" fillId="0" borderId="51" xfId="4" applyFont="1" applyBorder="1" applyAlignment="1" applyProtection="1">
      <alignment horizontal="left" vertical="center"/>
      <protection locked="0"/>
    </xf>
    <xf numFmtId="0" fontId="24" fillId="0" borderId="12" xfId="4" applyFont="1" applyBorder="1" applyAlignment="1" applyProtection="1">
      <alignment horizontal="center" vertical="center" readingOrder="1"/>
      <protection locked="0"/>
    </xf>
    <xf numFmtId="0" fontId="14" fillId="4" borderId="35" xfId="4" applyFont="1" applyFill="1" applyBorder="1" applyAlignment="1" applyProtection="1">
      <alignment horizontal="center" vertical="center"/>
      <protection locked="0"/>
    </xf>
    <xf numFmtId="0" fontId="14" fillId="4" borderId="36" xfId="4" applyFont="1" applyFill="1" applyBorder="1" applyAlignment="1" applyProtection="1">
      <alignment horizontal="center" vertical="center"/>
      <protection locked="0"/>
    </xf>
    <xf numFmtId="0" fontId="14" fillId="4" borderId="37" xfId="4" applyFont="1" applyFill="1" applyBorder="1" applyAlignment="1" applyProtection="1">
      <alignment horizontal="center" vertical="center"/>
      <protection locked="0"/>
    </xf>
    <xf numFmtId="0" fontId="15" fillId="0" borderId="45" xfId="4" applyFont="1" applyBorder="1" applyAlignment="1" applyProtection="1">
      <alignment horizontal="center" vertical="center" textRotation="255" wrapText="1"/>
      <protection locked="0"/>
    </xf>
    <xf numFmtId="0" fontId="15" fillId="0" borderId="38" xfId="4" applyFont="1" applyBorder="1" applyAlignment="1" applyProtection="1">
      <alignment horizontal="center" vertical="center" textRotation="255" wrapText="1"/>
      <protection locked="0"/>
    </xf>
    <xf numFmtId="0" fontId="15" fillId="0" borderId="44" xfId="4" applyFont="1" applyBorder="1" applyAlignment="1" applyProtection="1">
      <alignment horizontal="center" vertical="center" textRotation="255" wrapText="1"/>
      <protection locked="0"/>
    </xf>
    <xf numFmtId="0" fontId="15" fillId="0" borderId="38" xfId="4" applyFont="1" applyBorder="1" applyAlignment="1" applyProtection="1">
      <alignment horizontal="left" vertical="center" wrapText="1"/>
      <protection locked="0"/>
    </xf>
    <xf numFmtId="0" fontId="15" fillId="0" borderId="0" xfId="4" applyFont="1" applyBorder="1" applyAlignment="1" applyProtection="1">
      <alignment horizontal="left" vertical="center" wrapText="1"/>
      <protection locked="0"/>
    </xf>
    <xf numFmtId="0" fontId="11" fillId="5" borderId="0" xfId="0" applyFont="1" applyFill="1" applyAlignment="1">
      <alignment horizontal="right" vertical="top"/>
    </xf>
    <xf numFmtId="0" fontId="29" fillId="5" borderId="0" xfId="0" applyFont="1" applyFill="1">
      <alignment vertical="center"/>
    </xf>
    <xf numFmtId="0" fontId="21" fillId="5" borderId="0" xfId="0" applyFont="1" applyFill="1">
      <alignment vertical="center"/>
    </xf>
    <xf numFmtId="0" fontId="29" fillId="5" borderId="0" xfId="0" applyFont="1" applyFill="1" applyAlignment="1">
      <alignment horizontal="left" vertical="center"/>
    </xf>
    <xf numFmtId="0" fontId="22" fillId="5" borderId="3" xfId="0" applyFont="1" applyFill="1" applyBorder="1" applyAlignment="1">
      <alignment horizontal="center" vertical="center"/>
    </xf>
    <xf numFmtId="0" fontId="22" fillId="5" borderId="16" xfId="0" applyFont="1" applyFill="1" applyBorder="1" applyAlignment="1">
      <alignment horizontal="center" vertical="center"/>
    </xf>
    <xf numFmtId="0" fontId="22" fillId="5" borderId="14" xfId="0" applyFont="1" applyFill="1" applyBorder="1" applyAlignment="1">
      <alignment horizontal="center" vertical="center" wrapText="1"/>
    </xf>
    <xf numFmtId="0" fontId="22" fillId="5" borderId="56" xfId="0" applyFont="1" applyFill="1" applyBorder="1" applyAlignment="1">
      <alignment horizontal="center" vertical="center" wrapText="1"/>
    </xf>
    <xf numFmtId="0" fontId="22" fillId="5" borderId="53" xfId="0" applyFont="1" applyFill="1" applyBorder="1" applyAlignment="1">
      <alignment horizontal="center" vertical="center" wrapText="1"/>
    </xf>
    <xf numFmtId="0" fontId="27" fillId="5" borderId="46" xfId="1" quotePrefix="1" applyNumberFormat="1" applyFont="1" applyFill="1" applyBorder="1" applyAlignment="1" applyProtection="1">
      <alignment horizontal="center" vertical="center"/>
    </xf>
    <xf numFmtId="0" fontId="22" fillId="5" borderId="46" xfId="0" applyFont="1" applyFill="1" applyBorder="1" applyAlignment="1">
      <alignment horizontal="center" vertical="center" wrapText="1"/>
    </xf>
    <xf numFmtId="0" fontId="22" fillId="5" borderId="44" xfId="0" applyFont="1" applyFill="1" applyBorder="1" applyAlignment="1">
      <alignment horizontal="left" vertical="center" wrapText="1"/>
    </xf>
    <xf numFmtId="0" fontId="27" fillId="5" borderId="17" xfId="1" quotePrefix="1" applyNumberFormat="1" applyFont="1" applyFill="1" applyBorder="1" applyAlignment="1" applyProtection="1">
      <alignment horizontal="center" vertical="center"/>
    </xf>
    <xf numFmtId="0" fontId="22" fillId="5" borderId="17" xfId="0" applyFont="1" applyFill="1" applyBorder="1" applyAlignment="1">
      <alignment horizontal="center" vertical="center" wrapText="1"/>
    </xf>
    <xf numFmtId="0" fontId="22" fillId="5" borderId="6" xfId="0" applyFont="1" applyFill="1" applyBorder="1" applyAlignment="1">
      <alignment horizontal="center" vertical="center" wrapText="1"/>
    </xf>
    <xf numFmtId="0" fontId="22" fillId="5" borderId="25" xfId="0" applyFont="1" applyFill="1" applyBorder="1" applyAlignment="1">
      <alignment horizontal="center" vertical="center" wrapText="1"/>
    </xf>
    <xf numFmtId="0" fontId="22" fillId="5" borderId="51" xfId="0" applyFont="1" applyFill="1" applyBorder="1" applyAlignment="1">
      <alignment horizontal="center" vertical="center" wrapText="1"/>
    </xf>
    <xf numFmtId="0" fontId="22" fillId="5" borderId="39" xfId="0" applyFont="1" applyFill="1" applyBorder="1" applyAlignment="1">
      <alignment horizontal="left" vertical="center" wrapText="1"/>
    </xf>
    <xf numFmtId="0" fontId="22" fillId="5" borderId="17" xfId="0" applyFont="1" applyFill="1" applyBorder="1" applyAlignment="1">
      <alignment horizontal="left" vertical="center" wrapText="1"/>
    </xf>
    <xf numFmtId="0" fontId="22" fillId="5" borderId="6" xfId="0" applyFont="1" applyFill="1" applyBorder="1" applyAlignment="1">
      <alignment horizontal="center" vertical="center"/>
    </xf>
    <xf numFmtId="0" fontId="22" fillId="5" borderId="25" xfId="0" applyFont="1" applyFill="1" applyBorder="1" applyAlignment="1">
      <alignment horizontal="center" vertical="center"/>
    </xf>
    <xf numFmtId="0" fontId="22" fillId="5" borderId="51" xfId="0" applyFont="1" applyFill="1" applyBorder="1" applyAlignment="1">
      <alignment horizontal="center" vertical="center"/>
    </xf>
    <xf numFmtId="0" fontId="22" fillId="5" borderId="3" xfId="0" applyFont="1" applyFill="1" applyBorder="1" applyAlignment="1">
      <alignment horizontal="left" vertical="center" wrapText="1" indent="1"/>
    </xf>
    <xf numFmtId="0" fontId="22" fillId="5" borderId="23" xfId="0" applyFont="1" applyFill="1" applyBorder="1" applyAlignment="1">
      <alignment horizontal="center" vertical="center" wrapText="1"/>
    </xf>
    <xf numFmtId="0" fontId="22" fillId="5" borderId="31" xfId="0" applyFont="1" applyFill="1" applyBorder="1" applyAlignment="1">
      <alignment horizontal="center" vertical="center" wrapText="1"/>
    </xf>
    <xf numFmtId="0" fontId="22" fillId="5" borderId="34" xfId="0" applyFont="1" applyFill="1" applyBorder="1" applyAlignment="1">
      <alignment horizontal="center" vertical="center" wrapText="1"/>
    </xf>
    <xf numFmtId="0" fontId="27" fillId="5" borderId="3" xfId="0" applyFont="1" applyFill="1" applyBorder="1" applyAlignment="1">
      <alignment horizontal="center" vertical="center" wrapText="1"/>
    </xf>
    <xf numFmtId="0" fontId="22" fillId="5" borderId="17" xfId="0" applyFont="1" applyFill="1" applyBorder="1" applyAlignment="1">
      <alignment horizontal="left" vertical="center" wrapText="1" indent="1"/>
    </xf>
    <xf numFmtId="0" fontId="22"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27" fillId="5" borderId="17" xfId="0" applyFont="1" applyFill="1" applyBorder="1" applyAlignment="1">
      <alignment horizontal="center" vertical="center" wrapText="1"/>
    </xf>
    <xf numFmtId="0" fontId="22" fillId="5" borderId="2" xfId="0" applyFont="1" applyFill="1" applyBorder="1" applyAlignment="1">
      <alignment horizontal="left" vertical="center" wrapText="1" indent="1"/>
    </xf>
    <xf numFmtId="0" fontId="27" fillId="5" borderId="2" xfId="0" applyFont="1" applyFill="1" applyBorder="1" applyAlignment="1">
      <alignment horizontal="center" vertical="center" wrapText="1"/>
    </xf>
    <xf numFmtId="0" fontId="22" fillId="5" borderId="34" xfId="0" applyFont="1" applyFill="1" applyBorder="1" applyAlignment="1">
      <alignment vertical="center" wrapText="1"/>
    </xf>
    <xf numFmtId="0" fontId="22" fillId="5" borderId="39" xfId="0" applyFont="1" applyFill="1" applyBorder="1" applyAlignment="1">
      <alignment vertical="center" wrapText="1"/>
    </xf>
    <xf numFmtId="0" fontId="22" fillId="5" borderId="33" xfId="0" applyFont="1" applyFill="1" applyBorder="1" applyAlignment="1">
      <alignment vertical="center" wrapText="1"/>
    </xf>
    <xf numFmtId="0" fontId="22" fillId="5" borderId="3" xfId="0" applyFont="1" applyFill="1" applyBorder="1" applyAlignment="1">
      <alignment horizontal="center" vertical="center" wrapText="1"/>
    </xf>
    <xf numFmtId="0" fontId="22" fillId="5" borderId="2" xfId="0" quotePrefix="1" applyFont="1" applyFill="1" applyBorder="1" applyAlignment="1">
      <alignment horizontal="center" vertical="center" wrapText="1"/>
    </xf>
    <xf numFmtId="0" fontId="27" fillId="5" borderId="1" xfId="0" applyFont="1" applyFill="1" applyBorder="1" applyAlignment="1">
      <alignment horizontal="center" vertical="center"/>
    </xf>
    <xf numFmtId="0" fontId="22" fillId="5" borderId="4" xfId="0" applyFont="1" applyFill="1" applyBorder="1" applyAlignment="1">
      <alignment horizontal="center" vertical="center" wrapText="1"/>
    </xf>
    <xf numFmtId="0" fontId="22" fillId="5" borderId="0" xfId="0" applyFont="1" applyFill="1" applyAlignment="1">
      <alignment horizontal="center" vertical="center" wrapText="1"/>
    </xf>
    <xf numFmtId="0" fontId="22" fillId="5" borderId="39" xfId="0" applyFont="1" applyFill="1" applyBorder="1" applyAlignment="1">
      <alignment horizontal="center" vertical="center" wrapText="1"/>
    </xf>
    <xf numFmtId="0" fontId="27" fillId="5" borderId="17" xfId="0" applyFont="1" applyFill="1" applyBorder="1" applyAlignment="1">
      <alignment horizontal="center" vertical="center" textRotation="180"/>
    </xf>
    <xf numFmtId="0" fontId="22" fillId="5" borderId="20" xfId="0" applyFont="1" applyFill="1" applyBorder="1" applyAlignment="1">
      <alignment horizontal="center" vertical="center" wrapText="1"/>
    </xf>
    <xf numFmtId="0" fontId="22" fillId="5" borderId="12" xfId="0" applyFont="1" applyFill="1" applyBorder="1" applyAlignment="1">
      <alignment horizontal="center" vertical="center" wrapText="1"/>
    </xf>
    <xf numFmtId="0" fontId="22" fillId="5" borderId="33" xfId="0" applyFont="1" applyFill="1" applyBorder="1" applyAlignment="1">
      <alignment horizontal="center" vertical="center" wrapText="1"/>
    </xf>
    <xf numFmtId="0" fontId="27" fillId="5" borderId="2" xfId="0" quotePrefix="1" applyFont="1" applyFill="1" applyBorder="1" applyAlignment="1">
      <alignment horizontal="center" vertical="center"/>
    </xf>
    <xf numFmtId="0" fontId="22" fillId="5" borderId="51" xfId="0" applyFont="1" applyFill="1" applyBorder="1" applyAlignment="1">
      <alignment vertical="center" wrapText="1"/>
    </xf>
    <xf numFmtId="0" fontId="22" fillId="5" borderId="46" xfId="0" applyFont="1" applyFill="1" applyBorder="1" applyAlignment="1">
      <alignment horizontal="left" vertical="center" wrapText="1"/>
    </xf>
    <xf numFmtId="0" fontId="22" fillId="5" borderId="2" xfId="0" applyFont="1" applyFill="1" applyBorder="1" applyAlignment="1">
      <alignment horizontal="center" vertical="center" wrapText="1"/>
    </xf>
    <xf numFmtId="0" fontId="27" fillId="5" borderId="3" xfId="0" applyFont="1" applyFill="1" applyBorder="1" applyAlignment="1">
      <alignment horizontal="center" vertical="center"/>
    </xf>
    <xf numFmtId="0" fontId="27" fillId="5" borderId="17" xfId="0" applyFont="1" applyFill="1" applyBorder="1" applyAlignment="1">
      <alignment horizontal="center" vertical="center"/>
    </xf>
    <xf numFmtId="0" fontId="22" fillId="5" borderId="35" xfId="0" applyFont="1" applyFill="1" applyBorder="1" applyAlignment="1">
      <alignment horizontal="center" vertical="center" wrapText="1"/>
    </xf>
    <xf numFmtId="0" fontId="22" fillId="5" borderId="36" xfId="0" applyFont="1" applyFill="1" applyBorder="1" applyAlignment="1">
      <alignment horizontal="center" vertical="center" wrapText="1"/>
    </xf>
    <xf numFmtId="0" fontId="22" fillId="5" borderId="37" xfId="0" applyFont="1" applyFill="1" applyBorder="1" applyAlignment="1">
      <alignment horizontal="center" vertical="center" wrapText="1"/>
    </xf>
    <xf numFmtId="0" fontId="22" fillId="5" borderId="16" xfId="0" applyFont="1" applyFill="1" applyBorder="1" applyAlignment="1">
      <alignment horizontal="center" vertical="center" wrapText="1"/>
    </xf>
    <xf numFmtId="0" fontId="22" fillId="5" borderId="16" xfId="0" applyFont="1" applyFill="1" applyBorder="1" applyAlignment="1">
      <alignment horizontal="left" vertical="center" wrapText="1"/>
    </xf>
    <xf numFmtId="0" fontId="22" fillId="5" borderId="46" xfId="0" applyFont="1" applyFill="1" applyBorder="1" applyAlignment="1">
      <alignment horizontal="center" vertical="center" textRotation="255" wrapText="1"/>
    </xf>
    <xf numFmtId="0" fontId="22" fillId="5" borderId="5" xfId="0" applyFont="1" applyFill="1" applyBorder="1" applyAlignment="1">
      <alignment horizontal="center" vertical="center"/>
    </xf>
    <xf numFmtId="0" fontId="20" fillId="5" borderId="5" xfId="0" applyFont="1" applyFill="1" applyBorder="1" applyAlignment="1">
      <alignment horizontal="center" vertical="center"/>
    </xf>
    <xf numFmtId="0" fontId="20" fillId="5" borderId="53" xfId="0" applyFont="1" applyFill="1" applyBorder="1" applyAlignment="1">
      <alignment horizontal="center" vertical="center"/>
    </xf>
    <xf numFmtId="0" fontId="20" fillId="5" borderId="46" xfId="0" applyFont="1" applyFill="1" applyBorder="1" applyAlignment="1">
      <alignment horizontal="center" vertical="center" wrapText="1"/>
    </xf>
    <xf numFmtId="0" fontId="22" fillId="5" borderId="17" xfId="0" applyFont="1" applyFill="1" applyBorder="1" applyAlignment="1">
      <alignment horizontal="center" vertical="center" textRotation="255" wrapText="1"/>
    </xf>
    <xf numFmtId="0" fontId="22" fillId="5" borderId="1" xfId="0" applyFont="1" applyFill="1" applyBorder="1" applyAlignment="1">
      <alignment horizontal="center" vertical="center"/>
    </xf>
    <xf numFmtId="0" fontId="27" fillId="5" borderId="2" xfId="0" applyFont="1" applyFill="1" applyBorder="1" applyAlignment="1">
      <alignment horizontal="center" vertical="center" wrapText="1"/>
    </xf>
    <xf numFmtId="0" fontId="20" fillId="5" borderId="17" xfId="0" applyFont="1" applyFill="1" applyBorder="1" applyAlignment="1">
      <alignment horizontal="center" vertical="center" wrapText="1"/>
    </xf>
    <xf numFmtId="0" fontId="22" fillId="5" borderId="6" xfId="0" applyFont="1" applyFill="1" applyBorder="1" applyAlignment="1">
      <alignment horizontal="center" vertical="center"/>
    </xf>
    <xf numFmtId="0" fontId="20" fillId="5" borderId="17" xfId="0" applyFont="1" applyFill="1" applyBorder="1" applyAlignment="1">
      <alignment horizontal="center" vertical="center"/>
    </xf>
    <xf numFmtId="0" fontId="20" fillId="5" borderId="2" xfId="0" applyFont="1" applyFill="1" applyBorder="1" applyAlignment="1">
      <alignment horizontal="center" vertical="center"/>
    </xf>
    <xf numFmtId="0" fontId="22" fillId="5" borderId="14" xfId="0" applyFont="1" applyFill="1" applyBorder="1" applyAlignment="1">
      <alignment vertical="center" wrapText="1"/>
    </xf>
    <xf numFmtId="0" fontId="22" fillId="5" borderId="56" xfId="0" applyFont="1" applyFill="1" applyBorder="1" applyAlignment="1">
      <alignment vertical="center" wrapText="1"/>
    </xf>
    <xf numFmtId="0" fontId="22" fillId="5" borderId="53" xfId="0" applyFont="1" applyFill="1" applyBorder="1" applyAlignment="1">
      <alignment vertical="center" wrapText="1"/>
    </xf>
    <xf numFmtId="176" fontId="20" fillId="5" borderId="5" xfId="0" quotePrefix="1" applyNumberFormat="1" applyFont="1" applyFill="1" applyBorder="1" applyAlignment="1">
      <alignment horizontal="center" vertical="center" wrapText="1"/>
    </xf>
    <xf numFmtId="176" fontId="27" fillId="5" borderId="5" xfId="0" quotePrefix="1" applyNumberFormat="1" applyFont="1" applyFill="1" applyBorder="1" applyAlignment="1">
      <alignment horizontal="center" vertical="center" wrapText="1"/>
    </xf>
    <xf numFmtId="0" fontId="22" fillId="5" borderId="85" xfId="1" applyNumberFormat="1" applyFont="1" applyFill="1" applyBorder="1" applyAlignment="1" applyProtection="1">
      <alignment horizontal="center" vertical="center"/>
    </xf>
    <xf numFmtId="0" fontId="22" fillId="5" borderId="5" xfId="0" applyFont="1" applyFill="1" applyBorder="1" applyAlignment="1">
      <alignment vertical="center" wrapText="1"/>
    </xf>
    <xf numFmtId="0" fontId="22" fillId="5" borderId="1" xfId="0" applyFont="1" applyFill="1" applyBorder="1" applyAlignment="1">
      <alignment vertical="center" wrapText="1"/>
    </xf>
    <xf numFmtId="176" fontId="20" fillId="5" borderId="2" xfId="0" quotePrefix="1" applyNumberFormat="1" applyFont="1" applyFill="1" applyBorder="1" applyAlignment="1">
      <alignment horizontal="center" vertical="center" wrapText="1"/>
    </xf>
    <xf numFmtId="176" fontId="27" fillId="5" borderId="2" xfId="0" quotePrefix="1" applyNumberFormat="1" applyFont="1" applyFill="1" applyBorder="1" applyAlignment="1">
      <alignment horizontal="center" vertical="center" wrapText="1"/>
    </xf>
    <xf numFmtId="0" fontId="22" fillId="5" borderId="84" xfId="1" applyNumberFormat="1" applyFont="1" applyFill="1" applyBorder="1" applyAlignment="1" applyProtection="1">
      <alignment horizontal="center" vertical="center"/>
    </xf>
    <xf numFmtId="0" fontId="22" fillId="5" borderId="1" xfId="0" applyFont="1" applyFill="1" applyBorder="1" applyAlignment="1">
      <alignment vertical="center" wrapText="1"/>
    </xf>
    <xf numFmtId="0" fontId="35" fillId="5" borderId="0" xfId="0" applyFont="1" applyFill="1" applyAlignment="1">
      <alignment horizontal="left" vertical="center"/>
    </xf>
    <xf numFmtId="178" fontId="36" fillId="5" borderId="2" xfId="1" applyNumberFormat="1" applyFont="1" applyFill="1" applyBorder="1" applyAlignment="1" applyProtection="1">
      <alignment horizontal="center" vertical="center"/>
    </xf>
    <xf numFmtId="0" fontId="22" fillId="5" borderId="0" xfId="0" applyFont="1" applyFill="1">
      <alignment vertical="center"/>
    </xf>
    <xf numFmtId="0" fontId="22" fillId="5" borderId="1" xfId="0" applyFont="1" applyFill="1" applyBorder="1" applyAlignment="1">
      <alignment vertical="center"/>
    </xf>
    <xf numFmtId="0" fontId="20" fillId="5" borderId="0" xfId="0" applyFont="1" applyFill="1">
      <alignment vertical="center"/>
    </xf>
    <xf numFmtId="0" fontId="20" fillId="5" borderId="0" xfId="0" applyFont="1" applyFill="1" applyAlignment="1">
      <alignment vertical="center" wrapText="1"/>
    </xf>
    <xf numFmtId="0" fontId="20" fillId="5" borderId="0" xfId="0" applyFont="1" applyFill="1" applyAlignment="1">
      <alignment horizontal="center" vertical="center"/>
    </xf>
    <xf numFmtId="0" fontId="21" fillId="5" borderId="54" xfId="0" applyFont="1" applyFill="1" applyBorder="1" applyAlignment="1">
      <alignment horizontal="center" vertical="center"/>
    </xf>
    <xf numFmtId="0" fontId="21" fillId="5" borderId="55" xfId="0" applyFont="1" applyFill="1" applyBorder="1" applyAlignment="1">
      <alignment horizontal="center" vertical="center"/>
    </xf>
    <xf numFmtId="0" fontId="29" fillId="5" borderId="0" xfId="0" applyFont="1" applyFill="1" applyAlignment="1">
      <alignment horizontal="center" vertical="center"/>
    </xf>
    <xf numFmtId="0" fontId="29" fillId="5" borderId="0" xfId="0" applyFont="1" applyFill="1" applyAlignment="1">
      <alignment horizontal="right" vertical="center"/>
    </xf>
    <xf numFmtId="0" fontId="22" fillId="5" borderId="4" xfId="0" applyFont="1" applyFill="1" applyBorder="1" applyAlignment="1">
      <alignment horizontal="center" vertical="center"/>
    </xf>
    <xf numFmtId="0" fontId="22" fillId="5" borderId="39" xfId="0" applyFont="1" applyFill="1" applyBorder="1" applyAlignment="1">
      <alignment horizontal="center" vertical="center"/>
    </xf>
    <xf numFmtId="0" fontId="22" fillId="5" borderId="23" xfId="0" applyFont="1" applyFill="1" applyBorder="1" applyAlignment="1">
      <alignment horizontal="center" vertical="center"/>
    </xf>
    <xf numFmtId="0" fontId="22" fillId="5" borderId="31" xfId="0" applyFont="1" applyFill="1" applyBorder="1" applyAlignment="1">
      <alignment horizontal="center" vertical="center"/>
    </xf>
    <xf numFmtId="0" fontId="22" fillId="5" borderId="34" xfId="0" applyFont="1" applyFill="1" applyBorder="1" applyAlignment="1">
      <alignment horizontal="center" vertical="center"/>
    </xf>
    <xf numFmtId="0" fontId="22" fillId="5" borderId="6" xfId="0" quotePrefix="1" applyFont="1" applyFill="1" applyBorder="1" applyAlignment="1">
      <alignment horizontal="center" vertical="center" wrapText="1"/>
    </xf>
    <xf numFmtId="0" fontId="22" fillId="5" borderId="19" xfId="0" applyFont="1" applyFill="1" applyBorder="1" applyAlignment="1">
      <alignment horizontal="center" vertical="center"/>
    </xf>
    <xf numFmtId="0" fontId="22" fillId="5" borderId="52" xfId="0" applyFont="1" applyFill="1" applyBorder="1" applyAlignment="1">
      <alignment horizontal="center" vertical="center"/>
    </xf>
    <xf numFmtId="0" fontId="22" fillId="5" borderId="27" xfId="0" applyFont="1" applyFill="1" applyBorder="1" applyAlignment="1">
      <alignment horizontal="center" vertical="center"/>
    </xf>
    <xf numFmtId="0" fontId="20" fillId="5" borderId="13" xfId="0" applyFont="1" applyFill="1" applyBorder="1" applyAlignment="1">
      <alignment horizontal="center" vertical="center" wrapText="1"/>
    </xf>
    <xf numFmtId="0" fontId="20" fillId="5" borderId="13" xfId="1" quotePrefix="1" applyNumberFormat="1" applyFont="1" applyFill="1" applyBorder="1" applyAlignment="1" applyProtection="1">
      <alignment horizontal="center" vertical="center" wrapText="1"/>
    </xf>
    <xf numFmtId="0" fontId="22" fillId="5" borderId="46" xfId="0" quotePrefix="1" applyFont="1" applyFill="1" applyBorder="1" applyAlignment="1">
      <alignment horizontal="center" vertical="center" textRotation="255" wrapText="1"/>
    </xf>
    <xf numFmtId="0" fontId="22" fillId="5" borderId="46" xfId="0" applyFont="1" applyFill="1" applyBorder="1" applyAlignment="1">
      <alignment horizontal="center" vertical="center"/>
    </xf>
    <xf numFmtId="0" fontId="27" fillId="5" borderId="5" xfId="0" applyFont="1" applyFill="1" applyBorder="1" applyAlignment="1">
      <alignment horizontal="center" vertical="center"/>
    </xf>
    <xf numFmtId="0" fontId="27" fillId="5" borderId="46" xfId="0" applyFont="1" applyFill="1" applyBorder="1" applyAlignment="1">
      <alignment horizontal="center" vertical="center"/>
    </xf>
    <xf numFmtId="0" fontId="22" fillId="5" borderId="17" xfId="0" quotePrefix="1" applyFont="1" applyFill="1" applyBorder="1" applyAlignment="1">
      <alignment horizontal="center" vertical="center" textRotation="255" wrapText="1"/>
    </xf>
    <xf numFmtId="0" fontId="22" fillId="5" borderId="2" xfId="0" applyFont="1" applyFill="1" applyBorder="1" applyAlignment="1">
      <alignment horizontal="center" vertical="center"/>
    </xf>
    <xf numFmtId="0" fontId="27" fillId="5" borderId="2" xfId="0" applyFont="1" applyFill="1" applyBorder="1" applyAlignment="1">
      <alignment horizontal="center" vertical="center"/>
    </xf>
    <xf numFmtId="0" fontId="27" fillId="5" borderId="2" xfId="0" applyFont="1" applyFill="1" applyBorder="1" applyAlignment="1">
      <alignment horizontal="center" vertical="center"/>
    </xf>
    <xf numFmtId="0" fontId="22" fillId="5" borderId="3" xfId="0" quotePrefix="1" applyFont="1" applyFill="1" applyBorder="1" applyAlignment="1">
      <alignment horizontal="center" vertical="center" textRotation="255" wrapText="1"/>
    </xf>
    <xf numFmtId="0" fontId="22" fillId="5" borderId="17" xfId="0" applyFont="1" applyFill="1" applyBorder="1" applyAlignment="1">
      <alignment horizontal="center" vertical="center"/>
    </xf>
    <xf numFmtId="37" fontId="27" fillId="5" borderId="1" xfId="0" quotePrefix="1" applyNumberFormat="1" applyFont="1" applyFill="1" applyBorder="1" applyAlignment="1">
      <alignment horizontal="center" vertical="center" wrapText="1"/>
    </xf>
    <xf numFmtId="0" fontId="22" fillId="5" borderId="2" xfId="0" quotePrefix="1" applyFont="1" applyFill="1" applyBorder="1" applyAlignment="1">
      <alignment horizontal="center" vertical="center" textRotation="255" wrapText="1"/>
    </xf>
    <xf numFmtId="0" fontId="22" fillId="5" borderId="20" xfId="0" applyFont="1" applyFill="1" applyBorder="1" applyAlignment="1">
      <alignment horizontal="center" vertical="center"/>
    </xf>
    <xf numFmtId="0" fontId="22" fillId="5" borderId="12" xfId="0" applyFont="1" applyFill="1" applyBorder="1" applyAlignment="1">
      <alignment horizontal="center" vertical="center"/>
    </xf>
    <xf numFmtId="0" fontId="22" fillId="5" borderId="33" xfId="0" applyFont="1" applyFill="1" applyBorder="1" applyAlignment="1">
      <alignment horizontal="center" vertical="center"/>
    </xf>
    <xf numFmtId="0" fontId="27" fillId="5" borderId="3" xfId="0" applyFont="1" applyFill="1" applyBorder="1" applyAlignment="1">
      <alignment horizontal="center" vertical="center"/>
    </xf>
    <xf numFmtId="0" fontId="27" fillId="5" borderId="1" xfId="0" applyFont="1" applyFill="1" applyBorder="1" applyAlignment="1">
      <alignment horizontal="center" vertical="center"/>
    </xf>
    <xf numFmtId="0" fontId="22" fillId="5" borderId="2" xfId="0" quotePrefix="1" applyFont="1" applyFill="1" applyBorder="1" applyAlignment="1">
      <alignment horizontal="center" vertical="center"/>
    </xf>
    <xf numFmtId="0" fontId="22" fillId="5" borderId="1" xfId="0" applyFont="1" applyFill="1" applyBorder="1" applyAlignment="1">
      <alignment horizontal="center" vertical="center"/>
    </xf>
    <xf numFmtId="0" fontId="22" fillId="5" borderId="46" xfId="0" applyFont="1" applyFill="1" applyBorder="1" applyAlignment="1">
      <alignment horizontal="center" vertical="center" textRotation="255"/>
    </xf>
    <xf numFmtId="0" fontId="27" fillId="5" borderId="46" xfId="0" applyFont="1" applyFill="1" applyBorder="1" applyAlignment="1">
      <alignment horizontal="center" vertical="center"/>
    </xf>
    <xf numFmtId="0" fontId="22" fillId="5" borderId="17" xfId="0" applyFont="1" applyFill="1" applyBorder="1" applyAlignment="1">
      <alignment horizontal="center" vertical="center" textRotation="255"/>
    </xf>
    <xf numFmtId="0" fontId="27" fillId="5" borderId="17" xfId="0" applyFont="1" applyFill="1" applyBorder="1" applyAlignment="1">
      <alignment horizontal="center" vertical="center"/>
    </xf>
    <xf numFmtId="0" fontId="22" fillId="5" borderId="16" xfId="0" applyFont="1" applyFill="1" applyBorder="1" applyAlignment="1">
      <alignment horizontal="center" vertical="center" textRotation="255"/>
    </xf>
    <xf numFmtId="0" fontId="22" fillId="5" borderId="16" xfId="0" applyFont="1" applyFill="1" applyBorder="1" applyAlignment="1">
      <alignment horizontal="center" vertical="center" textRotation="255" wrapText="1"/>
    </xf>
    <xf numFmtId="0" fontId="27" fillId="5" borderId="13" xfId="0" applyFont="1" applyFill="1" applyBorder="1" applyAlignment="1">
      <alignment horizontal="center" vertical="center"/>
    </xf>
    <xf numFmtId="0" fontId="27" fillId="5" borderId="16" xfId="0" applyFont="1" applyFill="1" applyBorder="1" applyAlignment="1">
      <alignment horizontal="center" vertical="center"/>
    </xf>
    <xf numFmtId="0" fontId="22" fillId="5" borderId="46" xfId="0" quotePrefix="1" applyFont="1" applyFill="1" applyBorder="1" applyAlignment="1">
      <alignment horizontal="center" vertical="center" wrapText="1"/>
    </xf>
    <xf numFmtId="0" fontId="22" fillId="5" borderId="46" xfId="0" quotePrefix="1" applyFont="1" applyFill="1" applyBorder="1" applyAlignment="1">
      <alignment horizontal="left" vertical="center" wrapText="1"/>
    </xf>
    <xf numFmtId="0" fontId="27" fillId="5" borderId="46" xfId="0" applyFont="1" applyFill="1" applyBorder="1" applyAlignment="1">
      <alignment horizontal="center" vertical="center" wrapText="1"/>
    </xf>
    <xf numFmtId="0" fontId="22" fillId="5" borderId="46" xfId="0" applyFont="1" applyFill="1" applyBorder="1" applyAlignment="1">
      <alignment vertical="center" wrapText="1"/>
    </xf>
    <xf numFmtId="0" fontId="22" fillId="5" borderId="17" xfId="0" quotePrefix="1" applyFont="1" applyFill="1" applyBorder="1" applyAlignment="1">
      <alignment horizontal="center" vertical="center" wrapText="1"/>
    </xf>
    <xf numFmtId="0" fontId="22" fillId="5" borderId="17" xfId="0" quotePrefix="1" applyFont="1" applyFill="1" applyBorder="1" applyAlignment="1">
      <alignment horizontal="left" vertical="center" wrapText="1"/>
    </xf>
    <xf numFmtId="0" fontId="22" fillId="5" borderId="17" xfId="0" applyFont="1" applyFill="1" applyBorder="1" applyAlignment="1">
      <alignment vertical="center" wrapText="1"/>
    </xf>
    <xf numFmtId="0" fontId="22" fillId="5" borderId="2" xfId="0" applyFont="1" applyFill="1" applyBorder="1" applyAlignment="1">
      <alignment vertical="center" wrapText="1"/>
    </xf>
    <xf numFmtId="0" fontId="22" fillId="5" borderId="2" xfId="0" applyFont="1" applyFill="1" applyBorder="1" applyAlignment="1">
      <alignment horizontal="center" vertical="center" wrapText="1"/>
    </xf>
    <xf numFmtId="176" fontId="27" fillId="5" borderId="2" xfId="1" applyNumberFormat="1" applyFont="1" applyFill="1" applyBorder="1" applyAlignment="1" applyProtection="1">
      <alignment horizontal="center" vertical="center"/>
    </xf>
    <xf numFmtId="0" fontId="22" fillId="5" borderId="0" xfId="0" applyFont="1" applyFill="1" applyAlignment="1">
      <alignment horizontal="left" vertical="center"/>
    </xf>
    <xf numFmtId="0" fontId="22" fillId="5" borderId="0" xfId="0" applyFont="1" applyFill="1" applyAlignment="1">
      <alignment horizontal="center" vertical="center"/>
    </xf>
    <xf numFmtId="0" fontId="22" fillId="5" borderId="0" xfId="0" applyFont="1" applyFill="1" applyAlignment="1">
      <alignment horizontal="right" vertical="center"/>
    </xf>
    <xf numFmtId="0" fontId="44" fillId="5" borderId="0" xfId="2" applyFont="1" applyFill="1" applyAlignment="1" applyProtection="1">
      <alignment horizontal="right" vertical="center"/>
    </xf>
    <xf numFmtId="0" fontId="20" fillId="5" borderId="0" xfId="1" applyNumberFormat="1" applyFont="1" applyFill="1" applyBorder="1" applyAlignment="1" applyProtection="1">
      <alignment vertical="center"/>
    </xf>
    <xf numFmtId="0" fontId="20" fillId="5" borderId="0" xfId="0" applyFont="1" applyFill="1" applyAlignment="1">
      <alignment vertical="center"/>
    </xf>
    <xf numFmtId="0" fontId="13" fillId="0" borderId="0" xfId="0" applyFont="1" applyBorder="1" applyAlignment="1" applyProtection="1">
      <alignment vertical="center" wrapText="1"/>
      <protection locked="0"/>
    </xf>
    <xf numFmtId="0" fontId="13" fillId="0" borderId="0" xfId="0" applyFont="1" applyBorder="1" applyAlignment="1" applyProtection="1">
      <alignment vertical="center"/>
      <protection locked="0"/>
    </xf>
    <xf numFmtId="0" fontId="13" fillId="0" borderId="32" xfId="0" applyFont="1" applyBorder="1" applyAlignment="1" applyProtection="1">
      <alignment horizontal="center" vertical="center"/>
      <protection locked="0"/>
    </xf>
    <xf numFmtId="184" fontId="13" fillId="0" borderId="12" xfId="0" applyNumberFormat="1" applyFont="1" applyBorder="1" applyAlignment="1">
      <alignment horizontal="center" vertical="center" wrapText="1"/>
    </xf>
    <xf numFmtId="0" fontId="13" fillId="0" borderId="49" xfId="0" applyFont="1" applyBorder="1" applyProtection="1">
      <alignment vertical="center"/>
      <protection locked="0"/>
    </xf>
  </cellXfs>
  <cellStyles count="5">
    <cellStyle name="パーセント" xfId="1" builtinId="5"/>
    <cellStyle name="ハイパーリンク" xfId="2" builtinId="8"/>
    <cellStyle name="桁区切り" xfId="3" builtinId="6"/>
    <cellStyle name="標準" xfId="0" builtinId="0"/>
    <cellStyle name="標準 2" xfId="4" xr:uid="{00000000-0005-0000-0000-000004000000}"/>
  </cellStyles>
  <dxfs count="39">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patternType="none">
          <bgColor indexed="65"/>
        </patternFill>
      </fill>
    </dxf>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patternType="solid">
          <bgColor theme="0"/>
        </patternFill>
      </fill>
    </dxf>
    <dxf>
      <fill>
        <patternFill patternType="none">
          <bgColor indexed="65"/>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patternType="none">
          <bgColor indexed="65"/>
        </patternFill>
      </fill>
    </dxf>
    <dxf>
      <fill>
        <patternFill>
          <bgColor theme="0"/>
        </patternFill>
      </fill>
    </dxf>
    <dxf>
      <fill>
        <patternFill patternType="none">
          <bgColor indexed="65"/>
        </patternFill>
      </fill>
    </dxf>
    <dxf>
      <fill>
        <patternFill patternType="none">
          <bgColor indexed="65"/>
        </patternFill>
      </fill>
    </dxf>
    <dxf>
      <fill>
        <patternFill patternType="none">
          <bgColor indexed="65"/>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patternType="none">
          <bgColor indexed="65"/>
        </patternFill>
      </fill>
    </dxf>
    <dxf>
      <fill>
        <patternFill>
          <bgColor theme="0"/>
        </patternFill>
      </fill>
    </dxf>
    <dxf>
      <fill>
        <patternFill patternType="none">
          <bgColor indexed="65"/>
        </patternFill>
      </fill>
    </dxf>
    <dxf>
      <fill>
        <patternFill patternType="none">
          <bgColor indexed="65"/>
        </patternFill>
      </fill>
    </dxf>
    <dxf>
      <fill>
        <patternFill patternType="none">
          <bgColor indexed="65"/>
        </patternFill>
      </fill>
    </dxf>
    <dxf>
      <fill>
        <patternFill>
          <bgColor theme="0"/>
        </patternFill>
      </fill>
    </dxf>
    <dxf>
      <fill>
        <patternFill patternType="none">
          <bgColor indexed="65"/>
        </patternFill>
      </fill>
    </dxf>
    <dxf>
      <fill>
        <patternFill>
          <bgColor rgb="FFFFFF00"/>
        </patternFill>
      </fill>
    </dxf>
  </dxfs>
  <tableStyles count="0" defaultTableStyle="TableStyleMedium2" defaultPivotStyle="PivotStyleLight16"/>
  <colors>
    <mruColors>
      <color rgb="FF1F4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14</xdr:col>
      <xdr:colOff>127635</xdr:colOff>
      <xdr:row>6</xdr:row>
      <xdr:rowOff>155575</xdr:rowOff>
    </xdr:from>
    <xdr:to>
      <xdr:col>24</xdr:col>
      <xdr:colOff>184150</xdr:colOff>
      <xdr:row>8</xdr:row>
      <xdr:rowOff>193675</xdr:rowOff>
    </xdr:to>
    <xdr:sp macro="" textlink="">
      <xdr:nvSpPr>
        <xdr:cNvPr id="21505" name="AutoShape 1">
          <a:extLst>
            <a:ext uri="{FF2B5EF4-FFF2-40B4-BE49-F238E27FC236}">
              <a16:creationId xmlns:a16="http://schemas.microsoft.com/office/drawing/2014/main" id="{00000000-0008-0000-0200-000001540000}"/>
            </a:ext>
          </a:extLst>
        </xdr:cNvPr>
        <xdr:cNvSpPr>
          <a:spLocks noChangeArrowheads="1"/>
        </xdr:cNvSpPr>
      </xdr:nvSpPr>
      <xdr:spPr bwMode="auto">
        <a:xfrm>
          <a:off x="3150235" y="1527175"/>
          <a:ext cx="2215515" cy="495300"/>
        </a:xfrm>
        <a:prstGeom prst="wedgeRectCallout">
          <a:avLst>
            <a:gd name="adj1" fmla="val -33121"/>
            <a:gd name="adj2" fmla="val 10640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FF0000"/>
              </a:solidFill>
              <a:latin typeface="ＭＳ Ｐゴシック"/>
              <a:ea typeface="ＭＳ Ｐゴシック"/>
            </a:rPr>
            <a:t>共同企業体で申請する場合には、</a:t>
          </a:r>
          <a:endParaRPr lang="en-US" altLang="ja-JP" sz="1100" b="0" i="0" u="none" strike="noStrike" baseline="0">
            <a:solidFill>
              <a:srgbClr val="FF0000"/>
            </a:solidFill>
            <a:latin typeface="ＭＳ Ｐゴシック"/>
            <a:ea typeface="ＭＳ Ｐゴシック"/>
          </a:endParaRPr>
        </a:p>
        <a:p>
          <a:pPr algn="l" rtl="0">
            <a:lnSpc>
              <a:spcPts val="1300"/>
            </a:lnSpc>
            <a:defRPr sz="1000"/>
          </a:pPr>
          <a:r>
            <a:rPr lang="ja-JP" altLang="en-US" sz="1100" b="0" i="0" u="none" strike="noStrike" baseline="0">
              <a:solidFill>
                <a:srgbClr val="FF0000"/>
              </a:solidFill>
              <a:latin typeface="ＭＳ Ｐゴシック"/>
              <a:ea typeface="ＭＳ Ｐゴシック"/>
            </a:rPr>
            <a:t>共同企業体名を記入してください。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10</xdr:col>
      <xdr:colOff>47966</xdr:colOff>
      <xdr:row>31</xdr:row>
      <xdr:rowOff>40821</xdr:rowOff>
    </xdr:from>
    <xdr:ext cx="1382144" cy="2512786"/>
    <xdr:sp macro="" textlink="">
      <xdr:nvSpPr>
        <xdr:cNvPr id="5" name="四角形吹き出し 4">
          <a:extLst>
            <a:ext uri="{FF2B5EF4-FFF2-40B4-BE49-F238E27FC236}">
              <a16:creationId xmlns:a16="http://schemas.microsoft.com/office/drawing/2014/main" id="{00000000-0008-0000-0300-000005000000}"/>
            </a:ext>
          </a:extLst>
        </xdr:cNvPr>
        <xdr:cNvSpPr/>
      </xdr:nvSpPr>
      <xdr:spPr>
        <a:xfrm>
          <a:off x="14022502" y="12722678"/>
          <a:ext cx="1382144" cy="2512786"/>
        </a:xfrm>
        <a:prstGeom prst="wedgeRectCallout">
          <a:avLst>
            <a:gd name="adj1" fmla="val -160156"/>
            <a:gd name="adj2" fmla="val 126536"/>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lIns="72000" tIns="36000" rIns="36000" bIns="36000" rtlCol="0" anchor="ctr">
          <a:noAutofit/>
        </a:bodyPr>
        <a:lstStyle/>
        <a:p>
          <a:pPr algn="l">
            <a:lnSpc>
              <a:spcPts val="1300"/>
            </a:lnSpc>
          </a:pPr>
          <a:r>
            <a:rPr kumimoji="1" lang="ja-JP" altLang="en-US" sz="1200" b="1">
              <a:solidFill>
                <a:sysClr val="windowText" lastClr="000000"/>
              </a:solidFill>
              <a:latin typeface="BIZ UDゴシック" panose="020B0400000000000000" pitchFamily="49" charset="-128"/>
              <a:ea typeface="BIZ UDゴシック" panose="020B0400000000000000" pitchFamily="49" charset="-128"/>
            </a:rPr>
            <a:t>当該工事の入札公告日が、四日市港管理組合が総合評価</a:t>
          </a:r>
          <a:r>
            <a:rPr kumimoji="1" lang="ja-JP" altLang="en-US" sz="1200" b="1">
              <a:solidFill>
                <a:schemeClr val="tx1"/>
              </a:solidFill>
              <a:latin typeface="BIZ UDゴシック" panose="020B0400000000000000" pitchFamily="49" charset="-128"/>
              <a:ea typeface="BIZ UDゴシック" panose="020B0400000000000000" pitchFamily="49" charset="-128"/>
            </a:rPr>
            <a:t>方式で発注した工事で不履行による</a:t>
          </a:r>
          <a:r>
            <a:rPr kumimoji="1" lang="ja-JP" altLang="en-US" sz="1200" b="1">
              <a:solidFill>
                <a:sysClr val="windowText" lastClr="000000"/>
              </a:solidFill>
              <a:latin typeface="BIZ UDゴシック" panose="020B0400000000000000" pitchFamily="49" charset="-128"/>
              <a:ea typeface="BIZ UDゴシック" panose="020B0400000000000000" pitchFamily="49" charset="-128"/>
            </a:rPr>
            <a:t>減点措置</a:t>
          </a:r>
          <a:r>
            <a:rPr kumimoji="1" lang="ja-JP" altLang="en-US" sz="1200" b="1">
              <a:solidFill>
                <a:schemeClr val="tx1"/>
              </a:solidFill>
              <a:latin typeface="BIZ UDゴシック" panose="020B0400000000000000" pitchFamily="49" charset="-128"/>
              <a:ea typeface="BIZ UDゴシック" panose="020B0400000000000000" pitchFamily="49" charset="-128"/>
            </a:rPr>
            <a:t>が課されている期間内である場合、その工事件数を入力してください。</a:t>
          </a:r>
          <a:endParaRPr kumimoji="1" lang="en-US" altLang="ja-JP" sz="1200" b="1">
            <a:solidFill>
              <a:schemeClr val="tx1"/>
            </a:solidFill>
            <a:latin typeface="BIZ UDゴシック" panose="020B0400000000000000" pitchFamily="49" charset="-128"/>
            <a:ea typeface="BIZ UDゴシック" panose="020B0400000000000000" pitchFamily="49" charset="-128"/>
          </a:endParaRPr>
        </a:p>
        <a:p>
          <a:pPr algn="l">
            <a:lnSpc>
              <a:spcPts val="1300"/>
            </a:lnSpc>
          </a:pPr>
          <a:endParaRPr kumimoji="1" lang="en-US" altLang="ja-JP" sz="1200" b="1">
            <a:solidFill>
              <a:schemeClr val="tx1"/>
            </a:solidFill>
            <a:latin typeface="BIZ UDゴシック" panose="020B0400000000000000" pitchFamily="49" charset="-128"/>
            <a:ea typeface="BIZ UDゴシック" panose="020B0400000000000000" pitchFamily="49" charset="-128"/>
          </a:endParaRPr>
        </a:p>
        <a:p>
          <a:pPr algn="l">
            <a:lnSpc>
              <a:spcPts val="1300"/>
            </a:lnSpc>
          </a:pPr>
          <a:r>
            <a:rPr kumimoji="1" lang="ja-JP" altLang="en-US" sz="1200" b="1">
              <a:solidFill>
                <a:schemeClr val="tx1"/>
              </a:solidFill>
              <a:latin typeface="BIZ UDゴシック" panose="020B0400000000000000" pitchFamily="49" charset="-128"/>
              <a:ea typeface="BIZ UDゴシック" panose="020B0400000000000000" pitchFamily="49" charset="-128"/>
            </a:rPr>
            <a:t>該当のない場合は、空白で結構です。</a:t>
          </a:r>
        </a:p>
      </xdr:txBody>
    </xdr:sp>
    <xdr:clientData/>
  </xdr:oneCellAnchor>
  <xdr:twoCellAnchor>
    <xdr:from>
      <xdr:col>10</xdr:col>
      <xdr:colOff>60417</xdr:colOff>
      <xdr:row>3</xdr:row>
      <xdr:rowOff>163285</xdr:rowOff>
    </xdr:from>
    <xdr:to>
      <xdr:col>11</xdr:col>
      <xdr:colOff>671285</xdr:colOff>
      <xdr:row>10</xdr:row>
      <xdr:rowOff>7254</xdr:rowOff>
    </xdr:to>
    <xdr:sp macro="" textlink="">
      <xdr:nvSpPr>
        <xdr:cNvPr id="11" name="四角形吹き出し 10">
          <a:extLst>
            <a:ext uri="{FF2B5EF4-FFF2-40B4-BE49-F238E27FC236}">
              <a16:creationId xmlns:a16="http://schemas.microsoft.com/office/drawing/2014/main" id="{00000000-0008-0000-0300-00000B000000}"/>
            </a:ext>
          </a:extLst>
        </xdr:cNvPr>
        <xdr:cNvSpPr/>
      </xdr:nvSpPr>
      <xdr:spPr>
        <a:xfrm>
          <a:off x="15064560" y="1106714"/>
          <a:ext cx="1354725" cy="3790040"/>
        </a:xfrm>
        <a:prstGeom prst="wedgeRectCallout">
          <a:avLst>
            <a:gd name="adj1" fmla="val -149003"/>
            <a:gd name="adj2" fmla="val -29771"/>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lIns="72000" tIns="36000" rIns="36000" bIns="36000" rtlCol="0" anchor="ctr"/>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200" b="1">
              <a:solidFill>
                <a:schemeClr val="tx1"/>
              </a:solidFill>
              <a:effectLst/>
              <a:latin typeface="BIZ UDゴシック" panose="020B0400000000000000" pitchFamily="49" charset="-128"/>
              <a:ea typeface="BIZ UDゴシック" panose="020B0400000000000000" pitchFamily="49" charset="-128"/>
              <a:cs typeface="+mn-cs"/>
            </a:rPr>
            <a:t>エクセルのバージョンによっては、各評価項目の自己評価欄のセルをクリックした時に表示されるプルダウンリストが表示されない場合があります。</a:t>
          </a:r>
          <a:endParaRPr kumimoji="1" lang="en-US" altLang="ja-JP" sz="1200" b="1">
            <a:solidFill>
              <a:schemeClr val="tx1"/>
            </a:solidFill>
            <a:effectLst/>
            <a:latin typeface="BIZ UDゴシック" panose="020B0400000000000000" pitchFamily="49" charset="-128"/>
            <a:ea typeface="BIZ UDゴシック" panose="020B0400000000000000" pitchFamily="49" charset="-128"/>
            <a:cs typeface="+mn-cs"/>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200" b="1">
              <a:solidFill>
                <a:schemeClr val="tx1"/>
              </a:solidFill>
              <a:effectLst/>
              <a:latin typeface="BIZ UDゴシック" panose="020B0400000000000000" pitchFamily="49" charset="-128"/>
              <a:ea typeface="BIZ UDゴシック" panose="020B0400000000000000" pitchFamily="49" charset="-128"/>
              <a:cs typeface="+mn-cs"/>
            </a:rPr>
            <a:t>この場合、該当セルを選択し、</a:t>
          </a:r>
          <a:r>
            <a:rPr kumimoji="1" lang="en-US" altLang="ja-JP" sz="1200" b="1">
              <a:solidFill>
                <a:schemeClr val="tx1"/>
              </a:solidFill>
              <a:effectLst/>
              <a:latin typeface="BIZ UDゴシック" panose="020B0400000000000000" pitchFamily="49" charset="-128"/>
              <a:ea typeface="BIZ UDゴシック" panose="020B0400000000000000" pitchFamily="49" charset="-128"/>
              <a:cs typeface="+mn-cs"/>
            </a:rPr>
            <a:t>ALT</a:t>
          </a:r>
          <a:r>
            <a:rPr kumimoji="1" lang="ja-JP" altLang="en-US" sz="1200" b="1">
              <a:solidFill>
                <a:schemeClr val="tx1"/>
              </a:solidFill>
              <a:effectLst/>
              <a:latin typeface="BIZ UDゴシック" panose="020B0400000000000000" pitchFamily="49" charset="-128"/>
              <a:ea typeface="BIZ UDゴシック" panose="020B0400000000000000" pitchFamily="49" charset="-128"/>
              <a:cs typeface="+mn-cs"/>
            </a:rPr>
            <a:t>キー＋矢印の↓キーでプルダウンリストが表示がされます。</a:t>
          </a:r>
          <a:endParaRPr kumimoji="1" lang="en-US" altLang="ja-JP" sz="1200" b="1">
            <a:solidFill>
              <a:schemeClr val="tx1"/>
            </a:solidFill>
            <a:effectLst/>
            <a:latin typeface="BIZ UDゴシック" panose="020B0400000000000000" pitchFamily="49" charset="-128"/>
            <a:ea typeface="BIZ UDゴシック" panose="020B0400000000000000" pitchFamily="49" charset="-128"/>
            <a:cs typeface="+mn-cs"/>
          </a:endParaRPr>
        </a:p>
        <a:p>
          <a:pPr marL="0" marR="0" indent="0" algn="l" defTabSz="914400" eaLnBrk="1" fontAlgn="auto" latinLnBrk="0" hangingPunct="1">
            <a:lnSpc>
              <a:spcPts val="1300"/>
            </a:lnSpc>
            <a:spcBef>
              <a:spcPts val="0"/>
            </a:spcBef>
            <a:spcAft>
              <a:spcPts val="0"/>
            </a:spcAft>
            <a:buClrTx/>
            <a:buSzTx/>
            <a:buFontTx/>
            <a:buNone/>
            <a:tabLst/>
            <a:defRPr/>
          </a:pPr>
          <a:endParaRPr kumimoji="1" lang="en-US" altLang="ja-JP" sz="1200" b="1">
            <a:solidFill>
              <a:schemeClr val="tx1"/>
            </a:solidFill>
            <a:effectLst/>
            <a:latin typeface="BIZ UDゴシック" panose="020B0400000000000000" pitchFamily="49" charset="-128"/>
            <a:ea typeface="BIZ UDゴシック" panose="020B0400000000000000" pitchFamily="49" charset="-128"/>
            <a:cs typeface="+mn-cs"/>
          </a:endParaRPr>
        </a:p>
        <a:p>
          <a:pPr marL="0" marR="0" indent="0" algn="l" defTabSz="914400" eaLnBrk="1" fontAlgn="auto" latinLnBrk="0" hangingPunct="1">
            <a:lnSpc>
              <a:spcPts val="1300"/>
            </a:lnSpc>
            <a:spcBef>
              <a:spcPts val="0"/>
            </a:spcBef>
            <a:spcAft>
              <a:spcPts val="0"/>
            </a:spcAft>
            <a:buClrTx/>
            <a:buSzTx/>
            <a:buFontTx/>
            <a:buNone/>
            <a:tabLst/>
            <a:defRPr/>
          </a:pPr>
          <a:r>
            <a:rPr kumimoji="1" lang="en-US" altLang="ja-JP" sz="1200" b="1">
              <a:solidFill>
                <a:schemeClr val="tx1"/>
              </a:solidFill>
              <a:effectLst/>
              <a:latin typeface="BIZ UDゴシック" panose="020B0400000000000000" pitchFamily="49" charset="-128"/>
              <a:ea typeface="BIZ UDゴシック" panose="020B0400000000000000" pitchFamily="49" charset="-128"/>
              <a:cs typeface="+mn-cs"/>
            </a:rPr>
            <a:t>※</a:t>
          </a:r>
          <a:r>
            <a:rPr kumimoji="1" lang="ja-JP" altLang="en-US" sz="1200" b="1">
              <a:solidFill>
                <a:schemeClr val="tx1"/>
              </a:solidFill>
              <a:effectLst/>
              <a:latin typeface="BIZ UDゴシック" panose="020B0400000000000000" pitchFamily="49" charset="-128"/>
              <a:ea typeface="BIZ UDゴシック" panose="020B0400000000000000" pitchFamily="49" charset="-128"/>
              <a:cs typeface="+mn-cs"/>
            </a:rPr>
            <a:t>エクセルのバージョンの互換性によるバグ。</a:t>
          </a:r>
          <a:endParaRPr kumimoji="1" lang="en-US" altLang="ja-JP" sz="1200" b="1">
            <a:solidFill>
              <a:schemeClr val="tx1"/>
            </a:solidFill>
            <a:effectLst/>
            <a:latin typeface="BIZ UDゴシック" panose="020B0400000000000000" pitchFamily="49" charset="-128"/>
            <a:ea typeface="BIZ UDゴシック" panose="020B0400000000000000" pitchFamily="49" charset="-128"/>
            <a:cs typeface="+mn-cs"/>
          </a:endParaRPr>
        </a:p>
      </xdr:txBody>
    </xdr:sp>
    <xdr:clientData/>
  </xdr:twoCellAnchor>
  <xdr:twoCellAnchor>
    <xdr:from>
      <xdr:col>9</xdr:col>
      <xdr:colOff>264434</xdr:colOff>
      <xdr:row>0</xdr:row>
      <xdr:rowOff>104320</xdr:rowOff>
    </xdr:from>
    <xdr:to>
      <xdr:col>11</xdr:col>
      <xdr:colOff>692386</xdr:colOff>
      <xdr:row>1</xdr:row>
      <xdr:rowOff>117374</xdr:rowOff>
    </xdr:to>
    <xdr:sp macro="" textlink="">
      <xdr:nvSpPr>
        <xdr:cNvPr id="14" name="四角形吹き出し 13">
          <a:extLst>
            <a:ext uri="{FF2B5EF4-FFF2-40B4-BE49-F238E27FC236}">
              <a16:creationId xmlns:a16="http://schemas.microsoft.com/office/drawing/2014/main" id="{00000000-0008-0000-0300-00000E000000}"/>
            </a:ext>
          </a:extLst>
        </xdr:cNvPr>
        <xdr:cNvSpPr/>
      </xdr:nvSpPr>
      <xdr:spPr>
        <a:xfrm>
          <a:off x="13853434" y="104320"/>
          <a:ext cx="2260381" cy="403125"/>
        </a:xfrm>
        <a:prstGeom prst="wedgeRectCallout">
          <a:avLst>
            <a:gd name="adj1" fmla="val -81953"/>
            <a:gd name="adj2" fmla="val 57902"/>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indent="0" algn="ctr" defTabSz="914400" eaLnBrk="1" fontAlgn="auto" latinLnBrk="0" hangingPunct="1">
            <a:lnSpc>
              <a:spcPts val="1300"/>
            </a:lnSpc>
            <a:spcBef>
              <a:spcPts val="0"/>
            </a:spcBef>
            <a:spcAft>
              <a:spcPts val="0"/>
            </a:spcAft>
            <a:buClrTx/>
            <a:buSzTx/>
            <a:buFontTx/>
            <a:buNone/>
            <a:tabLst/>
            <a:defRPr/>
          </a:pPr>
          <a:r>
            <a:rPr kumimoji="1" lang="ja-JP" altLang="en-US" sz="1200" b="1">
              <a:solidFill>
                <a:srgbClr val="FF0000"/>
              </a:solidFill>
              <a:effectLst/>
              <a:latin typeface="BIZ UDゴシック" panose="020B0400000000000000" pitchFamily="49" charset="-128"/>
              <a:ea typeface="BIZ UDゴシック" panose="020B0400000000000000" pitchFamily="49" charset="-128"/>
              <a:cs typeface="+mn-cs"/>
            </a:rPr>
            <a:t>会社名を記入してください</a:t>
          </a:r>
          <a:endParaRPr kumimoji="1" lang="en-US" altLang="ja-JP" sz="1200" b="1">
            <a:solidFill>
              <a:srgbClr val="FF0000"/>
            </a:solidFill>
            <a:effectLst/>
            <a:latin typeface="BIZ UDゴシック" panose="020B0400000000000000" pitchFamily="49" charset="-128"/>
            <a:ea typeface="BIZ UDゴシック" panose="020B0400000000000000" pitchFamily="49" charset="-128"/>
            <a:cs typeface="+mn-cs"/>
          </a:endParaRPr>
        </a:p>
      </xdr:txBody>
    </xdr:sp>
    <xdr:clientData/>
  </xdr:twoCellAnchor>
  <xdr:oneCellAnchor>
    <xdr:from>
      <xdr:col>10</xdr:col>
      <xdr:colOff>63500</xdr:colOff>
      <xdr:row>38</xdr:row>
      <xdr:rowOff>9072</xdr:rowOff>
    </xdr:from>
    <xdr:ext cx="1369785" cy="3075215"/>
    <xdr:sp macro="" textlink="">
      <xdr:nvSpPr>
        <xdr:cNvPr id="8" name="四角形吹き出し 7">
          <a:extLst>
            <a:ext uri="{FF2B5EF4-FFF2-40B4-BE49-F238E27FC236}">
              <a16:creationId xmlns:a16="http://schemas.microsoft.com/office/drawing/2014/main" id="{00000000-0008-0000-0300-000008000000}"/>
            </a:ext>
          </a:extLst>
        </xdr:cNvPr>
        <xdr:cNvSpPr/>
      </xdr:nvSpPr>
      <xdr:spPr>
        <a:xfrm>
          <a:off x="14033500" y="16782143"/>
          <a:ext cx="1369785" cy="3075215"/>
        </a:xfrm>
        <a:prstGeom prst="wedgeRectCallout">
          <a:avLst>
            <a:gd name="adj1" fmla="val -147966"/>
            <a:gd name="adj2" fmla="val 19983"/>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lIns="72000" tIns="36000" rIns="36000" bIns="36000" rtlCol="0" anchor="ctr">
          <a:noAutofit/>
        </a:bodyPr>
        <a:lstStyle/>
        <a:p>
          <a:pPr algn="l">
            <a:lnSpc>
              <a:spcPts val="1200"/>
            </a:lnSpc>
          </a:pPr>
          <a:r>
            <a:rPr kumimoji="1" lang="ja-JP" altLang="en-US" sz="1200" b="1">
              <a:solidFill>
                <a:sysClr val="windowText" lastClr="000000"/>
              </a:solidFill>
              <a:latin typeface="BIZ UDゴシック" panose="020B0400000000000000" pitchFamily="49" charset="-128"/>
              <a:ea typeface="BIZ UDゴシック" panose="020B0400000000000000" pitchFamily="49" charset="-128"/>
            </a:rPr>
            <a:t>当該工事の入札公告日が、四日市港管理組合発注工事にかかる贈賄、公契約関係競売等妨害又は談合により役員等又は使用人が逮捕、又は逮捕を経ないで公訴を提起されたことによる指名停止に伴う減点措置期間内である場合、１を入力してください。</a:t>
          </a:r>
          <a:endParaRPr kumimoji="1" lang="en-US" altLang="ja-JP" sz="1200" b="1">
            <a:solidFill>
              <a:sysClr val="windowText" lastClr="000000"/>
            </a:solidFill>
            <a:latin typeface="BIZ UDゴシック" panose="020B0400000000000000" pitchFamily="49" charset="-128"/>
            <a:ea typeface="BIZ UDゴシック" panose="020B0400000000000000" pitchFamily="49" charset="-128"/>
          </a:endParaRPr>
        </a:p>
        <a:p>
          <a:pPr algn="l">
            <a:lnSpc>
              <a:spcPts val="1200"/>
            </a:lnSpc>
          </a:pPr>
          <a:endParaRPr kumimoji="1" lang="en-US" altLang="ja-JP" sz="1200" b="1">
            <a:solidFill>
              <a:sysClr val="windowText" lastClr="000000"/>
            </a:solidFill>
            <a:latin typeface="BIZ UDゴシック" panose="020B0400000000000000" pitchFamily="49" charset="-128"/>
            <a:ea typeface="BIZ UDゴシック" panose="020B0400000000000000" pitchFamily="49" charset="-128"/>
          </a:endParaRPr>
        </a:p>
        <a:p>
          <a:pPr algn="l">
            <a:lnSpc>
              <a:spcPts val="1200"/>
            </a:lnSpc>
          </a:pPr>
          <a:r>
            <a:rPr kumimoji="1" lang="ja-JP" altLang="en-US" sz="1200" b="1">
              <a:solidFill>
                <a:sysClr val="windowText" lastClr="000000"/>
              </a:solidFill>
              <a:latin typeface="BIZ UDゴシック" panose="020B0400000000000000" pitchFamily="49" charset="-128"/>
              <a:ea typeface="BIZ UDゴシック" panose="020B0400000000000000" pitchFamily="49" charset="-128"/>
            </a:rPr>
            <a:t>該当の無い場合は空欄で結構です。</a:t>
          </a:r>
        </a:p>
      </xdr:txBody>
    </xdr:sp>
    <xdr:clientData/>
  </xdr:oneCellAnchor>
  <xdr:oneCellAnchor>
    <xdr:from>
      <xdr:col>10</xdr:col>
      <xdr:colOff>54429</xdr:colOff>
      <xdr:row>23</xdr:row>
      <xdr:rowOff>281213</xdr:rowOff>
    </xdr:from>
    <xdr:ext cx="1367427" cy="1876666"/>
    <xdr:sp macro="" textlink="">
      <xdr:nvSpPr>
        <xdr:cNvPr id="15" name="四角形吹き出し 14">
          <a:extLst>
            <a:ext uri="{FF2B5EF4-FFF2-40B4-BE49-F238E27FC236}">
              <a16:creationId xmlns:a16="http://schemas.microsoft.com/office/drawing/2014/main" id="{00000000-0008-0000-0300-00000F000000}"/>
            </a:ext>
          </a:extLst>
        </xdr:cNvPr>
        <xdr:cNvSpPr/>
      </xdr:nvSpPr>
      <xdr:spPr>
        <a:xfrm>
          <a:off x="14024429" y="10921999"/>
          <a:ext cx="1367427" cy="1876666"/>
        </a:xfrm>
        <a:prstGeom prst="wedgeRectCallout">
          <a:avLst>
            <a:gd name="adj1" fmla="val -147194"/>
            <a:gd name="adj2" fmla="val -8609"/>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lIns="72000" tIns="36000" rIns="36000" bIns="36000" rtlCol="0" anchor="ctr">
          <a:noAutofit/>
        </a:bodyPr>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200" b="1">
              <a:solidFill>
                <a:sysClr val="windowText" lastClr="000000"/>
              </a:solidFill>
              <a:effectLst/>
              <a:latin typeface="BIZ UDゴシック" panose="020B0400000000000000" pitchFamily="49" charset="-128"/>
              <a:ea typeface="BIZ UDゴシック" panose="020B0400000000000000" pitchFamily="49" charset="-128"/>
              <a:cs typeface="+mn-cs"/>
            </a:rPr>
            <a:t>様式２で自動計算された申告工事成績点（小数第１位まで）を入力してください。</a:t>
          </a:r>
          <a:endParaRPr kumimoji="1" lang="en-US" altLang="ja-JP" sz="1200" b="1">
            <a:solidFill>
              <a:sysClr val="windowText" lastClr="000000"/>
            </a:solidFill>
            <a:effectLst/>
            <a:latin typeface="BIZ UDゴシック" panose="020B0400000000000000" pitchFamily="49" charset="-128"/>
            <a:ea typeface="BIZ UDゴシック" panose="020B0400000000000000" pitchFamily="49" charset="-128"/>
            <a:cs typeface="+mn-cs"/>
          </a:endParaRPr>
        </a:p>
        <a:p>
          <a:pPr marL="0" marR="0" indent="0" algn="l" defTabSz="914400" eaLnBrk="1" fontAlgn="auto" latinLnBrk="0" hangingPunct="1">
            <a:lnSpc>
              <a:spcPts val="1300"/>
            </a:lnSpc>
            <a:spcBef>
              <a:spcPts val="0"/>
            </a:spcBef>
            <a:spcAft>
              <a:spcPts val="0"/>
            </a:spcAft>
            <a:buClrTx/>
            <a:buSzTx/>
            <a:buFontTx/>
            <a:buNone/>
            <a:tabLst/>
            <a:defRPr/>
          </a:pPr>
          <a:endParaRPr kumimoji="1" lang="en-US" altLang="ja-JP" sz="1200" b="1">
            <a:solidFill>
              <a:sysClr val="windowText" lastClr="000000"/>
            </a:solidFill>
            <a:effectLst/>
            <a:latin typeface="BIZ UDゴシック" panose="020B0400000000000000" pitchFamily="49" charset="-128"/>
            <a:ea typeface="BIZ UDゴシック" panose="020B0400000000000000" pitchFamily="49" charset="-128"/>
            <a:cs typeface="+mn-cs"/>
          </a:endParaRPr>
        </a:p>
        <a:p>
          <a:pPr eaLnBrk="1" fontAlgn="auto" latinLnBrk="0" hangingPunct="1">
            <a:lnSpc>
              <a:spcPts val="1300"/>
            </a:lnSpc>
          </a:pPr>
          <a:r>
            <a:rPr kumimoji="1" lang="ja-JP" altLang="ja-JP" sz="1200" b="1">
              <a:solidFill>
                <a:sysClr val="windowText" lastClr="000000"/>
              </a:solidFill>
              <a:effectLst/>
              <a:latin typeface="BIZ UDゴシック" panose="020B0400000000000000" pitchFamily="49" charset="-128"/>
              <a:ea typeface="BIZ UDゴシック" panose="020B0400000000000000" pitchFamily="49" charset="-128"/>
              <a:cs typeface="+mn-cs"/>
            </a:rPr>
            <a:t>工事成績点が無い場合は、０点を入力してください。</a:t>
          </a:r>
          <a:endParaRPr lang="ja-JP" altLang="ja-JP" sz="1200">
            <a:solidFill>
              <a:sysClr val="windowText" lastClr="000000"/>
            </a:solidFill>
            <a:effectLst/>
            <a:latin typeface="BIZ UDゴシック" panose="020B0400000000000000" pitchFamily="49" charset="-128"/>
            <a:ea typeface="BIZ UDゴシック" panose="020B0400000000000000" pitchFamily="49"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4</xdr:col>
      <xdr:colOff>1224643</xdr:colOff>
      <xdr:row>0</xdr:row>
      <xdr:rowOff>154215</xdr:rowOff>
    </xdr:from>
    <xdr:to>
      <xdr:col>11</xdr:col>
      <xdr:colOff>824919</xdr:colOff>
      <xdr:row>1</xdr:row>
      <xdr:rowOff>239013</xdr:rowOff>
    </xdr:to>
    <xdr:sp macro="" textlink="">
      <xdr:nvSpPr>
        <xdr:cNvPr id="9" name="Rectangle 4">
          <a:extLst>
            <a:ext uri="{FF2B5EF4-FFF2-40B4-BE49-F238E27FC236}">
              <a16:creationId xmlns:a16="http://schemas.microsoft.com/office/drawing/2014/main" id="{00000000-0008-0000-0400-000009000000}"/>
            </a:ext>
          </a:extLst>
        </xdr:cNvPr>
        <xdr:cNvSpPr>
          <a:spLocks noChangeArrowheads="1"/>
        </xdr:cNvSpPr>
      </xdr:nvSpPr>
      <xdr:spPr bwMode="auto">
        <a:xfrm>
          <a:off x="3519714" y="154215"/>
          <a:ext cx="12390991" cy="538369"/>
        </a:xfrm>
        <a:prstGeom prst="rect">
          <a:avLst/>
        </a:prstGeom>
        <a:solidFill>
          <a:srgbClr xmlns:mc="http://schemas.openxmlformats.org/markup-compatibility/2006" xmlns:a14="http://schemas.microsoft.com/office/drawing/2010/main" val="FFFFFF" mc:Ignorable="a14" a14:legacySpreadsheetColorIndex="65">
            <a:alpha val="72000"/>
          </a:srgbClr>
        </a:solidFill>
        <a:ln w="19050" cmpd="sng">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upright="1"/>
        <a:lstStyle/>
        <a:p>
          <a:pPr algn="ctr" rtl="0">
            <a:defRPr sz="1000"/>
          </a:pPr>
          <a:r>
            <a:rPr lang="ja-JP" altLang="en-US" sz="2400" b="1">
              <a:solidFill>
                <a:srgbClr val="FF0000"/>
              </a:solidFill>
            </a:rPr>
            <a:t>　この様式は、入札参加者が経常建設共同企業体の場合のみ使用してください。</a:t>
          </a:r>
        </a:p>
      </xdr:txBody>
    </xdr:sp>
    <xdr:clientData/>
  </xdr:twoCellAnchor>
  <xdr:twoCellAnchor>
    <xdr:from>
      <xdr:col>13</xdr:col>
      <xdr:colOff>61685</xdr:colOff>
      <xdr:row>2</xdr:row>
      <xdr:rowOff>305344</xdr:rowOff>
    </xdr:from>
    <xdr:to>
      <xdr:col>14</xdr:col>
      <xdr:colOff>689428</xdr:colOff>
      <xdr:row>6</xdr:row>
      <xdr:rowOff>0</xdr:rowOff>
    </xdr:to>
    <xdr:sp macro="" textlink="">
      <xdr:nvSpPr>
        <xdr:cNvPr id="13" name="四角形吹き出し 12">
          <a:extLst>
            <a:ext uri="{FF2B5EF4-FFF2-40B4-BE49-F238E27FC236}">
              <a16:creationId xmlns:a16="http://schemas.microsoft.com/office/drawing/2014/main" id="{00000000-0008-0000-0400-00000D000000}"/>
            </a:ext>
          </a:extLst>
        </xdr:cNvPr>
        <xdr:cNvSpPr/>
      </xdr:nvSpPr>
      <xdr:spPr>
        <a:xfrm>
          <a:off x="18059399" y="1148987"/>
          <a:ext cx="1371600" cy="1935299"/>
        </a:xfrm>
        <a:prstGeom prst="wedgeRectCallout">
          <a:avLst>
            <a:gd name="adj1" fmla="val -459323"/>
            <a:gd name="adj2" fmla="val 40784"/>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lIns="72000" tIns="36000" rIns="36000" bIns="36000" rtlCol="0" anchor="ctr"/>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200" b="1">
              <a:solidFill>
                <a:sysClr val="windowText" lastClr="000000"/>
              </a:solidFill>
              <a:effectLst/>
              <a:latin typeface="BIZ UDゴシック" panose="020B0400000000000000" pitchFamily="49" charset="-128"/>
              <a:ea typeface="BIZ UDゴシック" panose="020B0400000000000000" pitchFamily="49" charset="-128"/>
              <a:cs typeface="+mn-cs"/>
            </a:rPr>
            <a:t>当該工事の入札公告日において最新の</a:t>
          </a:r>
          <a:r>
            <a:rPr kumimoji="1" lang="ja-JP" altLang="ja-JP" sz="1200" b="1">
              <a:solidFill>
                <a:sysClr val="windowText" lastClr="000000"/>
              </a:solidFill>
              <a:effectLst/>
              <a:latin typeface="BIZ UDゴシック" panose="020B0400000000000000" pitchFamily="49" charset="-128"/>
              <a:ea typeface="BIZ UDゴシック" panose="020B0400000000000000" pitchFamily="49" charset="-128"/>
              <a:cs typeface="+mn-cs"/>
            </a:rPr>
            <a:t>「三重県建設工事等入札参加資格者名簿」に記載された</a:t>
          </a:r>
          <a:r>
            <a:rPr kumimoji="1" lang="ja-JP" altLang="en-US" sz="1200" b="1">
              <a:solidFill>
                <a:sysClr val="windowText" lastClr="000000"/>
              </a:solidFill>
              <a:effectLst/>
              <a:latin typeface="BIZ UDゴシック" panose="020B0400000000000000" pitchFamily="49" charset="-128"/>
              <a:ea typeface="BIZ UDゴシック" panose="020B0400000000000000" pitchFamily="49" charset="-128"/>
              <a:cs typeface="+mn-cs"/>
            </a:rPr>
            <a:t>企業体の所在地に応じて、選択してください</a:t>
          </a:r>
          <a:r>
            <a:rPr kumimoji="1" lang="ja-JP" altLang="en-US" sz="1200" b="1">
              <a:solidFill>
                <a:schemeClr val="tx1"/>
              </a:solidFill>
              <a:effectLst/>
              <a:latin typeface="BIZ UDゴシック" panose="020B0400000000000000" pitchFamily="49" charset="-128"/>
              <a:ea typeface="BIZ UDゴシック" panose="020B0400000000000000" pitchFamily="49" charset="-128"/>
              <a:cs typeface="+mn-cs"/>
            </a:rPr>
            <a:t>。</a:t>
          </a:r>
          <a:endParaRPr kumimoji="1" lang="ja-JP" altLang="en-US" sz="1200" b="1">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12</xdr:col>
      <xdr:colOff>236128</xdr:colOff>
      <xdr:row>1</xdr:row>
      <xdr:rowOff>209096</xdr:rowOff>
    </xdr:from>
    <xdr:to>
      <xdr:col>14</xdr:col>
      <xdr:colOff>687523</xdr:colOff>
      <xdr:row>2</xdr:row>
      <xdr:rowOff>199702</xdr:rowOff>
    </xdr:to>
    <xdr:sp macro="" textlink="">
      <xdr:nvSpPr>
        <xdr:cNvPr id="16" name="四角形吹き出し 15">
          <a:extLst>
            <a:ext uri="{FF2B5EF4-FFF2-40B4-BE49-F238E27FC236}">
              <a16:creationId xmlns:a16="http://schemas.microsoft.com/office/drawing/2014/main" id="{00000000-0008-0000-0400-000010000000}"/>
            </a:ext>
          </a:extLst>
        </xdr:cNvPr>
        <xdr:cNvSpPr/>
      </xdr:nvSpPr>
      <xdr:spPr>
        <a:xfrm>
          <a:off x="16410485" y="662667"/>
          <a:ext cx="2982324" cy="380678"/>
        </a:xfrm>
        <a:prstGeom prst="wedgeRectCallout">
          <a:avLst>
            <a:gd name="adj1" fmla="val -71253"/>
            <a:gd name="adj2" fmla="val 59551"/>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indent="0" algn="ctr" defTabSz="914400" eaLnBrk="1" fontAlgn="auto" latinLnBrk="0" hangingPunct="1">
            <a:lnSpc>
              <a:spcPts val="1300"/>
            </a:lnSpc>
            <a:spcBef>
              <a:spcPts val="0"/>
            </a:spcBef>
            <a:spcAft>
              <a:spcPts val="0"/>
            </a:spcAft>
            <a:buClrTx/>
            <a:buSzTx/>
            <a:buFontTx/>
            <a:buNone/>
            <a:tabLst/>
            <a:defRPr/>
          </a:pPr>
          <a:r>
            <a:rPr kumimoji="1" lang="ja-JP" altLang="en-US" sz="1400" b="1">
              <a:solidFill>
                <a:srgbClr val="FF0000"/>
              </a:solidFill>
              <a:effectLst/>
              <a:latin typeface="BIZ UDゴシック" panose="020B0400000000000000" pitchFamily="49" charset="-128"/>
              <a:ea typeface="BIZ UDゴシック" panose="020B0400000000000000" pitchFamily="49" charset="-128"/>
              <a:cs typeface="+mn-cs"/>
            </a:rPr>
            <a:t>会社名を記入してください</a:t>
          </a:r>
          <a:endParaRPr kumimoji="1" lang="en-US" altLang="ja-JP" sz="1400" b="1">
            <a:solidFill>
              <a:srgbClr val="FF0000"/>
            </a:solidFill>
            <a:effectLst/>
            <a:latin typeface="BIZ UDゴシック" panose="020B0400000000000000" pitchFamily="49" charset="-128"/>
            <a:ea typeface="BIZ UDゴシック" panose="020B0400000000000000" pitchFamily="49" charset="-128"/>
            <a:cs typeface="+mn-cs"/>
          </a:endParaRPr>
        </a:p>
      </xdr:txBody>
    </xdr:sp>
    <xdr:clientData/>
  </xdr:twoCellAnchor>
  <xdr:oneCellAnchor>
    <xdr:from>
      <xdr:col>13</xdr:col>
      <xdr:colOff>53068</xdr:colOff>
      <xdr:row>31</xdr:row>
      <xdr:rowOff>312964</xdr:rowOff>
    </xdr:from>
    <xdr:ext cx="1382144" cy="2512786"/>
    <xdr:sp macro="" textlink="">
      <xdr:nvSpPr>
        <xdr:cNvPr id="12" name="四角形吹き出し 11">
          <a:extLst>
            <a:ext uri="{FF2B5EF4-FFF2-40B4-BE49-F238E27FC236}">
              <a16:creationId xmlns:a16="http://schemas.microsoft.com/office/drawing/2014/main" id="{00000000-0008-0000-0400-00000C000000}"/>
            </a:ext>
          </a:extLst>
        </xdr:cNvPr>
        <xdr:cNvSpPr/>
      </xdr:nvSpPr>
      <xdr:spPr>
        <a:xfrm>
          <a:off x="18109747" y="13647964"/>
          <a:ext cx="1382144" cy="2512786"/>
        </a:xfrm>
        <a:prstGeom prst="wedgeRectCallout">
          <a:avLst>
            <a:gd name="adj1" fmla="val -273044"/>
            <a:gd name="adj2" fmla="val 127619"/>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lIns="72000" tIns="36000" rIns="36000" bIns="36000" rtlCol="0" anchor="ctr">
          <a:noAutofit/>
        </a:bodyPr>
        <a:lstStyle/>
        <a:p>
          <a:pPr algn="l">
            <a:lnSpc>
              <a:spcPts val="1300"/>
            </a:lnSpc>
          </a:pPr>
          <a:r>
            <a:rPr kumimoji="1" lang="ja-JP" altLang="en-US" sz="1200" b="1">
              <a:solidFill>
                <a:sysClr val="windowText" lastClr="000000"/>
              </a:solidFill>
              <a:latin typeface="BIZ UDゴシック" panose="020B0400000000000000" pitchFamily="49" charset="-128"/>
              <a:ea typeface="BIZ UDゴシック" panose="020B0400000000000000" pitchFamily="49" charset="-128"/>
            </a:rPr>
            <a:t>当該工事の入札公告日が、四日市港管理組合が総合評価</a:t>
          </a:r>
          <a:r>
            <a:rPr kumimoji="1" lang="ja-JP" altLang="en-US" sz="1200" b="1">
              <a:solidFill>
                <a:schemeClr val="tx1"/>
              </a:solidFill>
              <a:latin typeface="BIZ UDゴシック" panose="020B0400000000000000" pitchFamily="49" charset="-128"/>
              <a:ea typeface="BIZ UDゴシック" panose="020B0400000000000000" pitchFamily="49" charset="-128"/>
            </a:rPr>
            <a:t>方式で発注した工事で不履行による</a:t>
          </a:r>
          <a:r>
            <a:rPr kumimoji="1" lang="ja-JP" altLang="en-US" sz="1200" b="1">
              <a:solidFill>
                <a:sysClr val="windowText" lastClr="000000"/>
              </a:solidFill>
              <a:latin typeface="BIZ UDゴシック" panose="020B0400000000000000" pitchFamily="49" charset="-128"/>
              <a:ea typeface="BIZ UDゴシック" panose="020B0400000000000000" pitchFamily="49" charset="-128"/>
            </a:rPr>
            <a:t>減点措置</a:t>
          </a:r>
          <a:r>
            <a:rPr kumimoji="1" lang="ja-JP" altLang="en-US" sz="1200" b="1">
              <a:solidFill>
                <a:schemeClr val="tx1"/>
              </a:solidFill>
              <a:latin typeface="BIZ UDゴシック" panose="020B0400000000000000" pitchFamily="49" charset="-128"/>
              <a:ea typeface="BIZ UDゴシック" panose="020B0400000000000000" pitchFamily="49" charset="-128"/>
            </a:rPr>
            <a:t>が課されている期間内である場合、その工事件数を入力してください。</a:t>
          </a:r>
          <a:endParaRPr kumimoji="1" lang="en-US" altLang="ja-JP" sz="1200" b="1">
            <a:solidFill>
              <a:schemeClr val="tx1"/>
            </a:solidFill>
            <a:latin typeface="BIZ UDゴシック" panose="020B0400000000000000" pitchFamily="49" charset="-128"/>
            <a:ea typeface="BIZ UDゴシック" panose="020B0400000000000000" pitchFamily="49" charset="-128"/>
          </a:endParaRPr>
        </a:p>
        <a:p>
          <a:pPr algn="l">
            <a:lnSpc>
              <a:spcPts val="1300"/>
            </a:lnSpc>
          </a:pPr>
          <a:endParaRPr kumimoji="1" lang="en-US" altLang="ja-JP" sz="1200" b="1">
            <a:solidFill>
              <a:schemeClr val="tx1"/>
            </a:solidFill>
            <a:latin typeface="BIZ UDゴシック" panose="020B0400000000000000" pitchFamily="49" charset="-128"/>
            <a:ea typeface="BIZ UDゴシック" panose="020B0400000000000000" pitchFamily="49" charset="-128"/>
          </a:endParaRPr>
        </a:p>
        <a:p>
          <a:pPr algn="l">
            <a:lnSpc>
              <a:spcPts val="1300"/>
            </a:lnSpc>
          </a:pPr>
          <a:r>
            <a:rPr kumimoji="1" lang="ja-JP" altLang="en-US" sz="1200" b="1">
              <a:solidFill>
                <a:schemeClr val="tx1"/>
              </a:solidFill>
              <a:latin typeface="BIZ UDゴシック" panose="020B0400000000000000" pitchFamily="49" charset="-128"/>
              <a:ea typeface="BIZ UDゴシック" panose="020B0400000000000000" pitchFamily="49" charset="-128"/>
            </a:rPr>
            <a:t>該当のない場合は、空白で結構です。</a:t>
          </a:r>
        </a:p>
      </xdr:txBody>
    </xdr:sp>
    <xdr:clientData/>
  </xdr:oneCellAnchor>
  <xdr:oneCellAnchor>
    <xdr:from>
      <xdr:col>13</xdr:col>
      <xdr:colOff>66787</xdr:colOff>
      <xdr:row>39</xdr:row>
      <xdr:rowOff>0</xdr:rowOff>
    </xdr:from>
    <xdr:ext cx="1369785" cy="3075215"/>
    <xdr:sp macro="" textlink="">
      <xdr:nvSpPr>
        <xdr:cNvPr id="19" name="四角形吹き出し 18">
          <a:extLst>
            <a:ext uri="{FF2B5EF4-FFF2-40B4-BE49-F238E27FC236}">
              <a16:creationId xmlns:a16="http://schemas.microsoft.com/office/drawing/2014/main" id="{00000000-0008-0000-0400-000013000000}"/>
            </a:ext>
          </a:extLst>
        </xdr:cNvPr>
        <xdr:cNvSpPr/>
      </xdr:nvSpPr>
      <xdr:spPr>
        <a:xfrm>
          <a:off x="18028216" y="24521888"/>
          <a:ext cx="1369785" cy="3075215"/>
        </a:xfrm>
        <a:prstGeom prst="wedgeRectCallout">
          <a:avLst>
            <a:gd name="adj1" fmla="val -273132"/>
            <a:gd name="adj2" fmla="val 20278"/>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lIns="72000" tIns="36000" rIns="36000" bIns="36000" rtlCol="0" anchor="ctr">
          <a:noAutofit/>
        </a:bodyPr>
        <a:lstStyle/>
        <a:p>
          <a:pPr algn="l">
            <a:lnSpc>
              <a:spcPts val="1200"/>
            </a:lnSpc>
          </a:pPr>
          <a:r>
            <a:rPr kumimoji="1" lang="ja-JP" altLang="en-US" sz="1200" b="1">
              <a:solidFill>
                <a:sysClr val="windowText" lastClr="000000"/>
              </a:solidFill>
              <a:latin typeface="BIZ UDゴシック" panose="020B0400000000000000" pitchFamily="49" charset="-128"/>
              <a:ea typeface="BIZ UDゴシック" panose="020B0400000000000000" pitchFamily="49" charset="-128"/>
            </a:rPr>
            <a:t>当該工事の入札公告日が、四日市港管理組合発注工事にかかる贈賄、公契約関係競売等妨害又は談合により役員等又は使用人が逮捕、又は逮捕を経ないで公訴を提起されたことによる指名停止に伴う減点措置期間内である場合、１を入力してください。</a:t>
          </a:r>
          <a:endParaRPr kumimoji="1" lang="en-US" altLang="ja-JP" sz="1200" b="1">
            <a:solidFill>
              <a:sysClr val="windowText" lastClr="000000"/>
            </a:solidFill>
            <a:latin typeface="BIZ UDゴシック" panose="020B0400000000000000" pitchFamily="49" charset="-128"/>
            <a:ea typeface="BIZ UDゴシック" panose="020B0400000000000000" pitchFamily="49" charset="-128"/>
          </a:endParaRPr>
        </a:p>
        <a:p>
          <a:pPr algn="l">
            <a:lnSpc>
              <a:spcPts val="1200"/>
            </a:lnSpc>
          </a:pPr>
          <a:endParaRPr kumimoji="1" lang="en-US" altLang="ja-JP" sz="1200" b="1">
            <a:solidFill>
              <a:sysClr val="windowText" lastClr="000000"/>
            </a:solidFill>
            <a:latin typeface="BIZ UDゴシック" panose="020B0400000000000000" pitchFamily="49" charset="-128"/>
            <a:ea typeface="BIZ UDゴシック" panose="020B0400000000000000" pitchFamily="49" charset="-128"/>
          </a:endParaRPr>
        </a:p>
        <a:p>
          <a:pPr algn="l">
            <a:lnSpc>
              <a:spcPts val="1200"/>
            </a:lnSpc>
          </a:pPr>
          <a:r>
            <a:rPr kumimoji="1" lang="ja-JP" altLang="en-US" sz="1200" b="1">
              <a:solidFill>
                <a:sysClr val="windowText" lastClr="000000"/>
              </a:solidFill>
              <a:latin typeface="BIZ UDゴシック" panose="020B0400000000000000" pitchFamily="49" charset="-128"/>
              <a:ea typeface="BIZ UDゴシック" panose="020B0400000000000000" pitchFamily="49" charset="-128"/>
            </a:rPr>
            <a:t>該当の無い場合は空欄で結構です。</a:t>
          </a:r>
        </a:p>
      </xdr:txBody>
    </xdr:sp>
    <xdr:clientData/>
  </xdr:oneCellAnchor>
  <xdr:twoCellAnchor>
    <xdr:from>
      <xdr:col>13</xdr:col>
      <xdr:colOff>72571</xdr:colOff>
      <xdr:row>7</xdr:row>
      <xdr:rowOff>263071</xdr:rowOff>
    </xdr:from>
    <xdr:to>
      <xdr:col>14</xdr:col>
      <xdr:colOff>683439</xdr:colOff>
      <xdr:row>15</xdr:row>
      <xdr:rowOff>344713</xdr:rowOff>
    </xdr:to>
    <xdr:sp macro="" textlink="">
      <xdr:nvSpPr>
        <xdr:cNvPr id="24" name="四角形吹き出し 23">
          <a:extLst>
            <a:ext uri="{FF2B5EF4-FFF2-40B4-BE49-F238E27FC236}">
              <a16:creationId xmlns:a16="http://schemas.microsoft.com/office/drawing/2014/main" id="{00000000-0008-0000-0400-000018000000}"/>
            </a:ext>
          </a:extLst>
        </xdr:cNvPr>
        <xdr:cNvSpPr/>
      </xdr:nvSpPr>
      <xdr:spPr>
        <a:xfrm>
          <a:off x="18070285" y="4009571"/>
          <a:ext cx="1354725" cy="3528785"/>
        </a:xfrm>
        <a:prstGeom prst="wedgeRectCallout">
          <a:avLst>
            <a:gd name="adj1" fmla="val -273551"/>
            <a:gd name="adj2" fmla="val -30250"/>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lIns="72000" tIns="36000" rIns="36000" bIns="36000" rtlCol="0" anchor="ctr"/>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200" b="1">
              <a:solidFill>
                <a:schemeClr val="tx1"/>
              </a:solidFill>
              <a:effectLst/>
              <a:latin typeface="BIZ UDゴシック" panose="020B0400000000000000" pitchFamily="49" charset="-128"/>
              <a:ea typeface="BIZ UDゴシック" panose="020B0400000000000000" pitchFamily="49" charset="-128"/>
              <a:cs typeface="+mn-cs"/>
            </a:rPr>
            <a:t>エクセルのバージョンによっては、各評価項目の自己評価欄のセルをクリックした時に表示されるプルダウンリストが表示されない場合があります。</a:t>
          </a:r>
          <a:endParaRPr kumimoji="1" lang="en-US" altLang="ja-JP" sz="1200" b="1">
            <a:solidFill>
              <a:schemeClr val="tx1"/>
            </a:solidFill>
            <a:effectLst/>
            <a:latin typeface="BIZ UDゴシック" panose="020B0400000000000000" pitchFamily="49" charset="-128"/>
            <a:ea typeface="BIZ UDゴシック" panose="020B0400000000000000" pitchFamily="49" charset="-128"/>
            <a:cs typeface="+mn-cs"/>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200" b="1">
              <a:solidFill>
                <a:schemeClr val="tx1"/>
              </a:solidFill>
              <a:effectLst/>
              <a:latin typeface="BIZ UDゴシック" panose="020B0400000000000000" pitchFamily="49" charset="-128"/>
              <a:ea typeface="BIZ UDゴシック" panose="020B0400000000000000" pitchFamily="49" charset="-128"/>
              <a:cs typeface="+mn-cs"/>
            </a:rPr>
            <a:t>この場合、該当セルを選択し、</a:t>
          </a:r>
          <a:r>
            <a:rPr kumimoji="1" lang="en-US" altLang="ja-JP" sz="1200" b="1">
              <a:solidFill>
                <a:schemeClr val="tx1"/>
              </a:solidFill>
              <a:effectLst/>
              <a:latin typeface="BIZ UDゴシック" panose="020B0400000000000000" pitchFamily="49" charset="-128"/>
              <a:ea typeface="BIZ UDゴシック" panose="020B0400000000000000" pitchFamily="49" charset="-128"/>
              <a:cs typeface="+mn-cs"/>
            </a:rPr>
            <a:t>ALT</a:t>
          </a:r>
          <a:r>
            <a:rPr kumimoji="1" lang="ja-JP" altLang="en-US" sz="1200" b="1">
              <a:solidFill>
                <a:schemeClr val="tx1"/>
              </a:solidFill>
              <a:effectLst/>
              <a:latin typeface="BIZ UDゴシック" panose="020B0400000000000000" pitchFamily="49" charset="-128"/>
              <a:ea typeface="BIZ UDゴシック" panose="020B0400000000000000" pitchFamily="49" charset="-128"/>
              <a:cs typeface="+mn-cs"/>
            </a:rPr>
            <a:t>キー＋矢印の↓キーでプルダウンリストが表示がされます。</a:t>
          </a:r>
          <a:endParaRPr kumimoji="1" lang="en-US" altLang="ja-JP" sz="1200" b="1">
            <a:solidFill>
              <a:schemeClr val="tx1"/>
            </a:solidFill>
            <a:effectLst/>
            <a:latin typeface="BIZ UDゴシック" panose="020B0400000000000000" pitchFamily="49" charset="-128"/>
            <a:ea typeface="BIZ UDゴシック" panose="020B0400000000000000" pitchFamily="49" charset="-128"/>
            <a:cs typeface="+mn-cs"/>
          </a:endParaRPr>
        </a:p>
        <a:p>
          <a:pPr marL="0" marR="0" indent="0" algn="l" defTabSz="914400" eaLnBrk="1" fontAlgn="auto" latinLnBrk="0" hangingPunct="1">
            <a:lnSpc>
              <a:spcPts val="1300"/>
            </a:lnSpc>
            <a:spcBef>
              <a:spcPts val="0"/>
            </a:spcBef>
            <a:spcAft>
              <a:spcPts val="0"/>
            </a:spcAft>
            <a:buClrTx/>
            <a:buSzTx/>
            <a:buFontTx/>
            <a:buNone/>
            <a:tabLst/>
            <a:defRPr/>
          </a:pPr>
          <a:endParaRPr kumimoji="1" lang="en-US" altLang="ja-JP" sz="1200" b="1">
            <a:solidFill>
              <a:schemeClr val="tx1"/>
            </a:solidFill>
            <a:effectLst/>
            <a:latin typeface="BIZ UDゴシック" panose="020B0400000000000000" pitchFamily="49" charset="-128"/>
            <a:ea typeface="BIZ UDゴシック" panose="020B0400000000000000" pitchFamily="49" charset="-128"/>
            <a:cs typeface="+mn-cs"/>
          </a:endParaRPr>
        </a:p>
        <a:p>
          <a:pPr marL="0" marR="0" indent="0" algn="l" defTabSz="914400" eaLnBrk="1" fontAlgn="auto" latinLnBrk="0" hangingPunct="1">
            <a:lnSpc>
              <a:spcPts val="1300"/>
            </a:lnSpc>
            <a:spcBef>
              <a:spcPts val="0"/>
            </a:spcBef>
            <a:spcAft>
              <a:spcPts val="0"/>
            </a:spcAft>
            <a:buClrTx/>
            <a:buSzTx/>
            <a:buFontTx/>
            <a:buNone/>
            <a:tabLst/>
            <a:defRPr/>
          </a:pPr>
          <a:r>
            <a:rPr kumimoji="1" lang="en-US" altLang="ja-JP" sz="1200" b="1">
              <a:solidFill>
                <a:schemeClr val="tx1"/>
              </a:solidFill>
              <a:effectLst/>
              <a:latin typeface="BIZ UDゴシック" panose="020B0400000000000000" pitchFamily="49" charset="-128"/>
              <a:ea typeface="BIZ UDゴシック" panose="020B0400000000000000" pitchFamily="49" charset="-128"/>
              <a:cs typeface="+mn-cs"/>
            </a:rPr>
            <a:t>※</a:t>
          </a:r>
          <a:r>
            <a:rPr kumimoji="1" lang="ja-JP" altLang="en-US" sz="1200" b="1">
              <a:solidFill>
                <a:schemeClr val="tx1"/>
              </a:solidFill>
              <a:effectLst/>
              <a:latin typeface="BIZ UDゴシック" panose="020B0400000000000000" pitchFamily="49" charset="-128"/>
              <a:ea typeface="BIZ UDゴシック" panose="020B0400000000000000" pitchFamily="49" charset="-128"/>
              <a:cs typeface="+mn-cs"/>
            </a:rPr>
            <a:t>エクセルのバージョンの互換性によるバグ。</a:t>
          </a:r>
          <a:endParaRPr kumimoji="1" lang="en-US" altLang="ja-JP" sz="1200" b="1">
            <a:solidFill>
              <a:schemeClr val="tx1"/>
            </a:solidFill>
            <a:effectLst/>
            <a:latin typeface="BIZ UDゴシック" panose="020B0400000000000000" pitchFamily="49" charset="-128"/>
            <a:ea typeface="BIZ UDゴシック" panose="020B0400000000000000" pitchFamily="49" charset="-128"/>
            <a:cs typeface="+mn-cs"/>
          </a:endParaRPr>
        </a:p>
      </xdr:txBody>
    </xdr:sp>
    <xdr:clientData/>
  </xdr:twoCellAnchor>
  <xdr:oneCellAnchor>
    <xdr:from>
      <xdr:col>13</xdr:col>
      <xdr:colOff>63499</xdr:colOff>
      <xdr:row>25</xdr:row>
      <xdr:rowOff>0</xdr:rowOff>
    </xdr:from>
    <xdr:ext cx="1367427" cy="1876666"/>
    <xdr:sp macro="" textlink="">
      <xdr:nvSpPr>
        <xdr:cNvPr id="11" name="四角形吹き出し 10">
          <a:extLst>
            <a:ext uri="{FF2B5EF4-FFF2-40B4-BE49-F238E27FC236}">
              <a16:creationId xmlns:a16="http://schemas.microsoft.com/office/drawing/2014/main" id="{00000000-0008-0000-0400-00000B000000}"/>
            </a:ext>
          </a:extLst>
        </xdr:cNvPr>
        <xdr:cNvSpPr/>
      </xdr:nvSpPr>
      <xdr:spPr>
        <a:xfrm>
          <a:off x="18061213" y="12291786"/>
          <a:ext cx="1367427" cy="1876666"/>
        </a:xfrm>
        <a:prstGeom prst="wedgeRectCallout">
          <a:avLst>
            <a:gd name="adj1" fmla="val -304418"/>
            <a:gd name="adj2" fmla="val -22144"/>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lIns="72000" tIns="36000" rIns="36000" bIns="36000" rtlCol="0" anchor="ctr">
          <a:noAutofit/>
        </a:bodyPr>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200" b="1">
              <a:solidFill>
                <a:sysClr val="windowText" lastClr="000000"/>
              </a:solidFill>
              <a:effectLst/>
              <a:latin typeface="BIZ UDゴシック" panose="020B0400000000000000" pitchFamily="49" charset="-128"/>
              <a:ea typeface="BIZ UDゴシック" panose="020B0400000000000000" pitchFamily="49" charset="-128"/>
              <a:cs typeface="+mn-cs"/>
            </a:rPr>
            <a:t>様式２で自動計算された申告工事成績点（小数第１位まで）を入力してください。</a:t>
          </a:r>
          <a:endParaRPr kumimoji="1" lang="en-US" altLang="ja-JP" sz="1200" b="1">
            <a:solidFill>
              <a:sysClr val="windowText" lastClr="000000"/>
            </a:solidFill>
            <a:effectLst/>
            <a:latin typeface="BIZ UDゴシック" panose="020B0400000000000000" pitchFamily="49" charset="-128"/>
            <a:ea typeface="BIZ UDゴシック" panose="020B0400000000000000" pitchFamily="49" charset="-128"/>
            <a:cs typeface="+mn-cs"/>
          </a:endParaRPr>
        </a:p>
        <a:p>
          <a:pPr marL="0" marR="0" indent="0" algn="l" defTabSz="914400" eaLnBrk="1" fontAlgn="auto" latinLnBrk="0" hangingPunct="1">
            <a:lnSpc>
              <a:spcPts val="1300"/>
            </a:lnSpc>
            <a:spcBef>
              <a:spcPts val="0"/>
            </a:spcBef>
            <a:spcAft>
              <a:spcPts val="0"/>
            </a:spcAft>
            <a:buClrTx/>
            <a:buSzTx/>
            <a:buFontTx/>
            <a:buNone/>
            <a:tabLst/>
            <a:defRPr/>
          </a:pPr>
          <a:endParaRPr kumimoji="1" lang="en-US" altLang="ja-JP" sz="1200" b="1">
            <a:solidFill>
              <a:sysClr val="windowText" lastClr="000000"/>
            </a:solidFill>
            <a:effectLst/>
            <a:latin typeface="BIZ UDゴシック" panose="020B0400000000000000" pitchFamily="49" charset="-128"/>
            <a:ea typeface="BIZ UDゴシック" panose="020B0400000000000000" pitchFamily="49" charset="-128"/>
            <a:cs typeface="+mn-cs"/>
          </a:endParaRPr>
        </a:p>
        <a:p>
          <a:pPr eaLnBrk="1" fontAlgn="auto" latinLnBrk="0" hangingPunct="1">
            <a:lnSpc>
              <a:spcPts val="1300"/>
            </a:lnSpc>
          </a:pPr>
          <a:r>
            <a:rPr kumimoji="1" lang="ja-JP" altLang="ja-JP" sz="1200" b="1">
              <a:solidFill>
                <a:sysClr val="windowText" lastClr="000000"/>
              </a:solidFill>
              <a:effectLst/>
              <a:latin typeface="BIZ UDゴシック" panose="020B0400000000000000" pitchFamily="49" charset="-128"/>
              <a:ea typeface="BIZ UDゴシック" panose="020B0400000000000000" pitchFamily="49" charset="-128"/>
              <a:cs typeface="+mn-cs"/>
            </a:rPr>
            <a:t>工事成績点が無い場合は、０点を入力してください。</a:t>
          </a:r>
          <a:endParaRPr lang="ja-JP" altLang="ja-JP" sz="1200">
            <a:solidFill>
              <a:sysClr val="windowText" lastClr="000000"/>
            </a:solidFill>
            <a:effectLst/>
            <a:latin typeface="BIZ UDゴシック" panose="020B0400000000000000" pitchFamily="49" charset="-128"/>
            <a:ea typeface="BIZ UDゴシック" panose="020B0400000000000000" pitchFamily="49"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37</xdr:col>
      <xdr:colOff>0</xdr:colOff>
      <xdr:row>32</xdr:row>
      <xdr:rowOff>0</xdr:rowOff>
    </xdr:from>
    <xdr:to>
      <xdr:col>68</xdr:col>
      <xdr:colOff>9525</xdr:colOff>
      <xdr:row>34</xdr:row>
      <xdr:rowOff>9525</xdr:rowOff>
    </xdr:to>
    <xdr:pic>
      <xdr:nvPicPr>
        <xdr:cNvPr id="21" name="図 20">
          <a:extLst>
            <a:ext uri="{FF2B5EF4-FFF2-40B4-BE49-F238E27FC236}">
              <a16:creationId xmlns:a16="http://schemas.microsoft.com/office/drawing/2014/main" id="{00000000-0008-0000-05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02850" y="7810500"/>
          <a:ext cx="8470900" cy="514350"/>
        </a:xfrm>
        <a:prstGeom prst="rect">
          <a:avLst/>
        </a:prstGeom>
        <a:solidFill>
          <a:sysClr val="window" lastClr="FFFFFF"/>
        </a:solidFill>
      </xdr:spPr>
    </xdr:pic>
    <xdr:clientData/>
  </xdr:twoCellAnchor>
  <xdr:twoCellAnchor>
    <xdr:from>
      <xdr:col>41</xdr:col>
      <xdr:colOff>15875</xdr:colOff>
      <xdr:row>34</xdr:row>
      <xdr:rowOff>92075</xdr:rowOff>
    </xdr:from>
    <xdr:to>
      <xdr:col>53</xdr:col>
      <xdr:colOff>179387</xdr:colOff>
      <xdr:row>36</xdr:row>
      <xdr:rowOff>127000</xdr:rowOff>
    </xdr:to>
    <xdr:sp macro="" textlink="">
      <xdr:nvSpPr>
        <xdr:cNvPr id="5" name="AutoShape 3">
          <a:extLst>
            <a:ext uri="{FF2B5EF4-FFF2-40B4-BE49-F238E27FC236}">
              <a16:creationId xmlns:a16="http://schemas.microsoft.com/office/drawing/2014/main" id="{00000000-0008-0000-0500-000005000000}"/>
            </a:ext>
          </a:extLst>
        </xdr:cNvPr>
        <xdr:cNvSpPr>
          <a:spLocks noChangeArrowheads="1"/>
        </xdr:cNvSpPr>
      </xdr:nvSpPr>
      <xdr:spPr bwMode="auto">
        <a:xfrm>
          <a:off x="11080750" y="8410575"/>
          <a:ext cx="3402012" cy="542925"/>
        </a:xfrm>
        <a:prstGeom prst="wedgeRectCallout">
          <a:avLst>
            <a:gd name="adj1" fmla="val 40260"/>
            <a:gd name="adj2" fmla="val -12303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upright="1">
          <a:noAutofit/>
        </a:bodyPr>
        <a:lstStyle/>
        <a:p>
          <a:pPr rtl="0"/>
          <a:r>
            <a:rPr lang="ja-JP" altLang="en-US" b="1">
              <a:solidFill>
                <a:srgbClr val="FF0000"/>
              </a:solidFill>
              <a:effectLst/>
              <a:latin typeface="BIZ UDゴシック" panose="020B0400000000000000" pitchFamily="49" charset="-128"/>
              <a:ea typeface="BIZ UDゴシック" panose="020B0400000000000000" pitchFamily="49" charset="-128"/>
            </a:rPr>
            <a:t>評価を希望する件数だけ記載してください。　　　　　　　　　</a:t>
          </a:r>
          <a:endParaRPr lang="en-US" altLang="ja-JP" b="1">
            <a:solidFill>
              <a:srgbClr val="FF0000"/>
            </a:solidFill>
            <a:effectLst/>
            <a:latin typeface="BIZ UDゴシック" panose="020B0400000000000000" pitchFamily="49" charset="-128"/>
            <a:ea typeface="BIZ UDゴシック" panose="020B0400000000000000" pitchFamily="49" charset="-128"/>
          </a:endParaRPr>
        </a:p>
        <a:p>
          <a:pPr rtl="0"/>
          <a:r>
            <a:rPr lang="en-US" altLang="ja-JP" b="1">
              <a:solidFill>
                <a:srgbClr val="FF0000"/>
              </a:solidFill>
              <a:effectLst/>
              <a:latin typeface="BIZ UDゴシック" panose="020B0400000000000000" pitchFamily="49" charset="-128"/>
              <a:ea typeface="BIZ UDゴシック" panose="020B0400000000000000" pitchFamily="49" charset="-128"/>
            </a:rPr>
            <a:t>※</a:t>
          </a:r>
          <a:r>
            <a:rPr lang="ja-JP" altLang="en-US" b="1">
              <a:solidFill>
                <a:srgbClr val="FF0000"/>
              </a:solidFill>
              <a:effectLst/>
              <a:latin typeface="BIZ UDゴシック" panose="020B0400000000000000" pitchFamily="49" charset="-128"/>
              <a:ea typeface="BIZ UDゴシック" panose="020B0400000000000000" pitchFamily="49" charset="-128"/>
            </a:rPr>
            <a:t>すべての評定点を記入する必要はありません</a:t>
          </a:r>
          <a:r>
            <a:rPr lang="ja-JP" altLang="en-US" b="1">
              <a:solidFill>
                <a:srgbClr val="FF0000"/>
              </a:solidFill>
              <a:effectLst/>
            </a:rPr>
            <a:t>。</a:t>
          </a:r>
          <a:endParaRPr lang="ja-JP" altLang="ja-JP" b="1">
            <a:solidFill>
              <a:srgbClr val="FF0000"/>
            </a:solidFill>
            <a:effectLst/>
          </a:endParaRPr>
        </a:p>
      </xdr:txBody>
    </xdr:sp>
    <xdr:clientData/>
  </xdr:twoCellAnchor>
  <xdr:twoCellAnchor>
    <xdr:from>
      <xdr:col>18</xdr:col>
      <xdr:colOff>95250</xdr:colOff>
      <xdr:row>11</xdr:row>
      <xdr:rowOff>238125</xdr:rowOff>
    </xdr:from>
    <xdr:to>
      <xdr:col>30</xdr:col>
      <xdr:colOff>17619</xdr:colOff>
      <xdr:row>15</xdr:row>
      <xdr:rowOff>56683</xdr:rowOff>
    </xdr:to>
    <xdr:sp macro="" textlink="">
      <xdr:nvSpPr>
        <xdr:cNvPr id="14" name="AutoShape 3">
          <a:extLst>
            <a:ext uri="{FF2B5EF4-FFF2-40B4-BE49-F238E27FC236}">
              <a16:creationId xmlns:a16="http://schemas.microsoft.com/office/drawing/2014/main" id="{00000000-0008-0000-0500-00000E000000}"/>
            </a:ext>
          </a:extLst>
        </xdr:cNvPr>
        <xdr:cNvSpPr>
          <a:spLocks noChangeArrowheads="1"/>
        </xdr:cNvSpPr>
      </xdr:nvSpPr>
      <xdr:spPr bwMode="auto">
        <a:xfrm>
          <a:off x="4953000" y="2968625"/>
          <a:ext cx="3160869" cy="834558"/>
        </a:xfrm>
        <a:prstGeom prst="wedgeRectCallout">
          <a:avLst>
            <a:gd name="adj1" fmla="val 50098"/>
            <a:gd name="adj2" fmla="val 9658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upright="1"/>
        <a:lstStyle/>
        <a:p>
          <a:pPr algn="l" rtl="0">
            <a:lnSpc>
              <a:spcPts val="1300"/>
            </a:lnSpc>
            <a:defRPr sz="1000"/>
          </a:pPr>
          <a:r>
            <a:rPr lang="ja-JP" altLang="en-US" sz="1100" b="1" i="0" u="none" strike="noStrike" baseline="0">
              <a:solidFill>
                <a:srgbClr val="FF0000"/>
              </a:solidFill>
              <a:latin typeface="BIZ UDゴシック" panose="020B0400000000000000" pitchFamily="49" charset="-128"/>
              <a:ea typeface="BIZ UDゴシック" panose="020B0400000000000000" pitchFamily="49" charset="-128"/>
            </a:rPr>
            <a:t>評価対象として添付する項目について、プルダウンで「○」を選択してください。（最大４点）</a:t>
          </a:r>
          <a:endParaRPr lang="en-US" altLang="ja-JP" sz="1100" b="1" i="0" u="none" strike="noStrike" baseline="0">
            <a:solidFill>
              <a:srgbClr val="FF0000"/>
            </a:solidFill>
            <a:latin typeface="BIZ UDゴシック" panose="020B0400000000000000" pitchFamily="49" charset="-128"/>
            <a:ea typeface="BIZ UDゴシック" panose="020B0400000000000000" pitchFamily="49" charset="-128"/>
          </a:endParaRPr>
        </a:p>
        <a:p>
          <a:pPr algn="l" rtl="0">
            <a:lnSpc>
              <a:spcPts val="1300"/>
            </a:lnSpc>
            <a:defRPr sz="1000"/>
          </a:pPr>
          <a:r>
            <a:rPr lang="ja-JP" altLang="en-US" sz="1100" b="1" i="0" u="none" strike="noStrike" baseline="0">
              <a:solidFill>
                <a:srgbClr val="FF0000"/>
              </a:solidFill>
              <a:latin typeface="BIZ UDゴシック" panose="020B0400000000000000" pitchFamily="49" charset="-128"/>
              <a:ea typeface="BIZ UDゴシック" panose="020B0400000000000000" pitchFamily="49" charset="-128"/>
            </a:rPr>
            <a:t>５点以上選択した場合、注意喚起として赤色で表示されます。</a:t>
          </a:r>
          <a:endParaRPr lang="ja-JP" altLang="en-US">
            <a:latin typeface="BIZ UDゴシック" panose="020B0400000000000000" pitchFamily="49" charset="-128"/>
            <a:ea typeface="BIZ UDゴシック" panose="020B0400000000000000" pitchFamily="49" charset="-128"/>
          </a:endParaRPr>
        </a:p>
      </xdr:txBody>
    </xdr:sp>
    <xdr:clientData/>
  </xdr:twoCellAnchor>
  <xdr:twoCellAnchor>
    <xdr:from>
      <xdr:col>23</xdr:col>
      <xdr:colOff>39688</xdr:colOff>
      <xdr:row>8</xdr:row>
      <xdr:rowOff>79374</xdr:rowOff>
    </xdr:from>
    <xdr:to>
      <xdr:col>33</xdr:col>
      <xdr:colOff>232753</xdr:colOff>
      <xdr:row>10</xdr:row>
      <xdr:rowOff>95185</xdr:rowOff>
    </xdr:to>
    <xdr:sp macro="" textlink="">
      <xdr:nvSpPr>
        <xdr:cNvPr id="15" name="AutoShape 3">
          <a:extLst>
            <a:ext uri="{FF2B5EF4-FFF2-40B4-BE49-F238E27FC236}">
              <a16:creationId xmlns:a16="http://schemas.microsoft.com/office/drawing/2014/main" id="{00000000-0008-0000-0500-00000F000000}"/>
            </a:ext>
          </a:extLst>
        </xdr:cNvPr>
        <xdr:cNvSpPr>
          <a:spLocks noChangeArrowheads="1"/>
        </xdr:cNvSpPr>
      </xdr:nvSpPr>
      <xdr:spPr bwMode="auto">
        <a:xfrm>
          <a:off x="6246813" y="2047874"/>
          <a:ext cx="2891815" cy="523811"/>
        </a:xfrm>
        <a:prstGeom prst="wedgeRectCallout">
          <a:avLst>
            <a:gd name="adj1" fmla="val 49043"/>
            <a:gd name="adj2" fmla="val 3330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upright="1"/>
        <a:lstStyle/>
        <a:p>
          <a:pPr algn="l" rtl="0">
            <a:lnSpc>
              <a:spcPts val="1300"/>
            </a:lnSpc>
            <a:defRPr sz="1000"/>
          </a:pPr>
          <a:r>
            <a:rPr lang="ja-JP" altLang="en-US" sz="1100" b="1" i="0" u="none" strike="noStrike" baseline="0">
              <a:solidFill>
                <a:srgbClr val="FF0000"/>
              </a:solidFill>
              <a:latin typeface="BIZ UDゴシック" panose="020B0400000000000000" pitchFamily="49" charset="-128"/>
              <a:ea typeface="BIZ UDゴシック" panose="020B0400000000000000" pitchFamily="49" charset="-128"/>
            </a:rPr>
            <a:t>統計上必要なため、</a:t>
          </a:r>
          <a:endParaRPr lang="en-US" altLang="ja-JP" sz="1100" b="1" i="0" u="none" strike="noStrike" baseline="0">
            <a:solidFill>
              <a:srgbClr val="FF0000"/>
            </a:solidFill>
            <a:latin typeface="BIZ UDゴシック" panose="020B0400000000000000" pitchFamily="49" charset="-128"/>
            <a:ea typeface="BIZ UDゴシック" panose="020B0400000000000000" pitchFamily="49" charset="-128"/>
          </a:endParaRPr>
        </a:p>
        <a:p>
          <a:pPr algn="l" rtl="0">
            <a:lnSpc>
              <a:spcPts val="1300"/>
            </a:lnSpc>
            <a:defRPr sz="1000"/>
          </a:pPr>
          <a:r>
            <a:rPr lang="ja-JP" altLang="en-US" sz="1100" b="1" i="0" u="none" strike="noStrike" baseline="0">
              <a:solidFill>
                <a:srgbClr val="FF0000"/>
              </a:solidFill>
              <a:latin typeface="BIZ UDゴシック" panose="020B0400000000000000" pitchFamily="49" charset="-128"/>
              <a:ea typeface="BIZ UDゴシック" panose="020B0400000000000000" pitchFamily="49" charset="-128"/>
            </a:rPr>
            <a:t>実績について有無等を選択してください。</a:t>
          </a:r>
          <a:endParaRPr lang="ja-JP" altLang="en-US">
            <a:latin typeface="BIZ UDゴシック" panose="020B0400000000000000" pitchFamily="49" charset="-128"/>
            <a:ea typeface="BIZ UDゴシック" panose="020B0400000000000000" pitchFamily="49" charset="-128"/>
          </a:endParaRPr>
        </a:p>
      </xdr:txBody>
    </xdr:sp>
    <xdr:clientData/>
  </xdr:twoCellAnchor>
  <xdr:twoCellAnchor editAs="oneCell">
    <xdr:from>
      <xdr:col>16</xdr:col>
      <xdr:colOff>166688</xdr:colOff>
      <xdr:row>27</xdr:row>
      <xdr:rowOff>212725</xdr:rowOff>
    </xdr:from>
    <xdr:to>
      <xdr:col>32</xdr:col>
      <xdr:colOff>1896</xdr:colOff>
      <xdr:row>29</xdr:row>
      <xdr:rowOff>190500</xdr:rowOff>
    </xdr:to>
    <xdr:sp macro="" textlink="">
      <xdr:nvSpPr>
        <xdr:cNvPr id="16" name="AutoShape 3">
          <a:extLst>
            <a:ext uri="{FF2B5EF4-FFF2-40B4-BE49-F238E27FC236}">
              <a16:creationId xmlns:a16="http://schemas.microsoft.com/office/drawing/2014/main" id="{00000000-0008-0000-0500-000010000000}"/>
            </a:ext>
          </a:extLst>
        </xdr:cNvPr>
        <xdr:cNvSpPr>
          <a:spLocks noChangeArrowheads="1"/>
        </xdr:cNvSpPr>
      </xdr:nvSpPr>
      <xdr:spPr bwMode="auto">
        <a:xfrm>
          <a:off x="4484688" y="6753225"/>
          <a:ext cx="4153208" cy="485775"/>
        </a:xfrm>
        <a:prstGeom prst="wedgeRectCallout">
          <a:avLst>
            <a:gd name="adj1" fmla="val 39393"/>
            <a:gd name="adj2" fmla="val 17829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upright="1">
          <a:noAutofit/>
        </a:bodyPr>
        <a:lstStyle/>
        <a:p>
          <a:pPr algn="l" rtl="0"/>
          <a:r>
            <a:rPr lang="ja-JP" altLang="en-US" b="1">
              <a:solidFill>
                <a:srgbClr val="FF0000"/>
              </a:solidFill>
              <a:effectLst/>
              <a:latin typeface="BIZ UDゴシック" panose="020B0400000000000000" pitchFamily="49" charset="-128"/>
              <a:ea typeface="BIZ UDゴシック" panose="020B0400000000000000" pitchFamily="49" charset="-128"/>
            </a:rPr>
            <a:t>自動計算されます（小数第２位以下切り捨て）</a:t>
          </a:r>
          <a:endParaRPr lang="en-US" altLang="ja-JP" b="1">
            <a:solidFill>
              <a:srgbClr val="FF0000"/>
            </a:solidFill>
            <a:effectLst/>
            <a:latin typeface="BIZ UDゴシック" panose="020B0400000000000000" pitchFamily="49" charset="-128"/>
            <a:ea typeface="BIZ UDゴシック" panose="020B0400000000000000" pitchFamily="49" charset="-128"/>
          </a:endParaRPr>
        </a:p>
        <a:p>
          <a:pPr algn="l" rtl="0"/>
          <a:r>
            <a:rPr lang="ja-JP" altLang="en-US" b="1">
              <a:solidFill>
                <a:srgbClr val="FF0000"/>
              </a:solidFill>
              <a:effectLst/>
              <a:latin typeface="BIZ UDゴシック" panose="020B0400000000000000" pitchFamily="49" charset="-128"/>
              <a:ea typeface="BIZ UDゴシック" panose="020B0400000000000000" pitchFamily="49" charset="-128"/>
            </a:rPr>
            <a:t>但し、事前確認登録している場合は直接入力しても構いません。</a:t>
          </a:r>
          <a:endParaRPr lang="ja-JP" altLang="ja-JP" b="1">
            <a:solidFill>
              <a:srgbClr val="FF0000"/>
            </a:solidFill>
            <a:effectLst/>
            <a:latin typeface="BIZ UDゴシック" panose="020B0400000000000000" pitchFamily="49" charset="-128"/>
            <a:ea typeface="BIZ UDゴシック" panose="020B0400000000000000" pitchFamily="49" charset="-128"/>
          </a:endParaRPr>
        </a:p>
      </xdr:txBody>
    </xdr:sp>
    <xdr:clientData/>
  </xdr:twoCellAnchor>
  <xdr:twoCellAnchor editAs="oneCell">
    <xdr:from>
      <xdr:col>54</xdr:col>
      <xdr:colOff>63500</xdr:colOff>
      <xdr:row>35</xdr:row>
      <xdr:rowOff>158751</xdr:rowOff>
    </xdr:from>
    <xdr:to>
      <xdr:col>69</xdr:col>
      <xdr:colOff>66676</xdr:colOff>
      <xdr:row>37</xdr:row>
      <xdr:rowOff>161926</xdr:rowOff>
    </xdr:to>
    <xdr:sp macro="" textlink="">
      <xdr:nvSpPr>
        <xdr:cNvPr id="17" name="AutoShape 3">
          <a:extLst>
            <a:ext uri="{FF2B5EF4-FFF2-40B4-BE49-F238E27FC236}">
              <a16:creationId xmlns:a16="http://schemas.microsoft.com/office/drawing/2014/main" id="{00000000-0008-0000-0500-000011000000}"/>
            </a:ext>
          </a:extLst>
        </xdr:cNvPr>
        <xdr:cNvSpPr>
          <a:spLocks noChangeArrowheads="1"/>
        </xdr:cNvSpPr>
      </xdr:nvSpPr>
      <xdr:spPr bwMode="auto">
        <a:xfrm>
          <a:off x="14636750" y="8731251"/>
          <a:ext cx="4048126" cy="508000"/>
        </a:xfrm>
        <a:prstGeom prst="wedgeRectCallout">
          <a:avLst>
            <a:gd name="adj1" fmla="val 14292"/>
            <a:gd name="adj2" fmla="val -13299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upright="1">
          <a:noAutofit/>
        </a:bodyPr>
        <a:lstStyle/>
        <a:p>
          <a:pPr algn="l" rtl="0"/>
          <a:r>
            <a:rPr lang="ja-JP" altLang="en-US" b="1">
              <a:solidFill>
                <a:srgbClr val="FF0000"/>
              </a:solidFill>
              <a:effectLst/>
              <a:latin typeface="BIZ UDゴシック" panose="020B0400000000000000" pitchFamily="49" charset="-128"/>
              <a:ea typeface="BIZ UDゴシック" panose="020B0400000000000000" pitchFamily="49" charset="-128"/>
            </a:rPr>
            <a:t>自動計算されます（小数第２位以下切り捨て）</a:t>
          </a:r>
          <a:endParaRPr lang="en-US" altLang="ja-JP" b="1">
            <a:solidFill>
              <a:srgbClr val="FF0000"/>
            </a:solidFill>
            <a:effectLst/>
            <a:latin typeface="BIZ UDゴシック" panose="020B0400000000000000" pitchFamily="49" charset="-128"/>
            <a:ea typeface="BIZ UDゴシック" panose="020B0400000000000000" pitchFamily="49" charset="-128"/>
          </a:endParaRPr>
        </a:p>
        <a:p>
          <a:pPr algn="l" rtl="0">
            <a:lnSpc>
              <a:spcPts val="1300"/>
            </a:lnSpc>
          </a:pPr>
          <a:r>
            <a:rPr lang="ja-JP" altLang="en-US" b="1">
              <a:solidFill>
                <a:srgbClr val="FF0000"/>
              </a:solidFill>
              <a:effectLst/>
              <a:latin typeface="BIZ UDゴシック" panose="020B0400000000000000" pitchFamily="49" charset="-128"/>
              <a:ea typeface="BIZ UDゴシック" panose="020B0400000000000000" pitchFamily="49" charset="-128"/>
            </a:rPr>
            <a:t>但し、事前確認登録している場合は直接入力しても構いません。</a:t>
          </a:r>
          <a:endParaRPr lang="ja-JP" altLang="ja-JP" b="1">
            <a:solidFill>
              <a:srgbClr val="FF0000"/>
            </a:solidFill>
            <a:effectLst/>
            <a:latin typeface="BIZ UDゴシック" panose="020B0400000000000000" pitchFamily="49" charset="-128"/>
            <a:ea typeface="BIZ UDゴシック" panose="020B0400000000000000"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127000</xdr:colOff>
      <xdr:row>16</xdr:row>
      <xdr:rowOff>150814</xdr:rowOff>
    </xdr:from>
    <xdr:to>
      <xdr:col>32</xdr:col>
      <xdr:colOff>19963</xdr:colOff>
      <xdr:row>20</xdr:row>
      <xdr:rowOff>37330</xdr:rowOff>
    </xdr:to>
    <xdr:grpSp>
      <xdr:nvGrpSpPr>
        <xdr:cNvPr id="11" name="グループ化 10">
          <a:extLst>
            <a:ext uri="{FF2B5EF4-FFF2-40B4-BE49-F238E27FC236}">
              <a16:creationId xmlns:a16="http://schemas.microsoft.com/office/drawing/2014/main" id="{00000000-0008-0000-0600-00000B000000}"/>
            </a:ext>
          </a:extLst>
        </xdr:cNvPr>
        <xdr:cNvGrpSpPr/>
      </xdr:nvGrpSpPr>
      <xdr:grpSpPr>
        <a:xfrm>
          <a:off x="5600700" y="5163345"/>
          <a:ext cx="3182263" cy="839016"/>
          <a:chOff x="5524500" y="5159377"/>
          <a:chExt cx="3131463" cy="839016"/>
        </a:xfrm>
      </xdr:grpSpPr>
      <xdr:sp macro="" textlink="">
        <xdr:nvSpPr>
          <xdr:cNvPr id="5" name="AutoShape 3">
            <a:extLst>
              <a:ext uri="{FF2B5EF4-FFF2-40B4-BE49-F238E27FC236}">
                <a16:creationId xmlns:a16="http://schemas.microsoft.com/office/drawing/2014/main" id="{00000000-0008-0000-0600-000005000000}"/>
              </a:ext>
            </a:extLst>
          </xdr:cNvPr>
          <xdr:cNvSpPr>
            <a:spLocks noChangeArrowheads="1"/>
          </xdr:cNvSpPr>
        </xdr:nvSpPr>
        <xdr:spPr bwMode="auto">
          <a:xfrm flipH="1">
            <a:off x="5524500" y="5619019"/>
            <a:ext cx="3131463" cy="379374"/>
          </a:xfrm>
          <a:prstGeom prst="wedgeRectCallout">
            <a:avLst>
              <a:gd name="adj1" fmla="val 43093"/>
              <a:gd name="adj2" fmla="val -154182"/>
            </a:avLst>
          </a:prstGeom>
          <a:solidFill>
            <a:schemeClr val="bg1"/>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clip" wrap="none" lIns="27432" tIns="18288" rIns="0" bIns="0" anchor="ctr" upright="1">
            <a:noAutofit/>
          </a:bodyPr>
          <a:lstStyle/>
          <a:p>
            <a:pPr algn="ctr" rtl="0"/>
            <a:r>
              <a:rPr lang="ja-JP" altLang="en-US" b="1">
                <a:solidFill>
                  <a:srgbClr val="FF0000"/>
                </a:solidFill>
                <a:effectLst/>
                <a:latin typeface="BIZ UDゴシック" panose="020B0400000000000000" pitchFamily="49" charset="-128"/>
                <a:ea typeface="BIZ UDゴシック" panose="020B0400000000000000" pitchFamily="49" charset="-128"/>
              </a:rPr>
              <a:t>自動計算されます（小数第４位以下切り捨て）</a:t>
            </a:r>
            <a:endParaRPr lang="ja-JP" altLang="ja-JP" b="1">
              <a:solidFill>
                <a:srgbClr val="FF0000"/>
              </a:solidFill>
              <a:effectLst/>
              <a:latin typeface="BIZ UDゴシック" panose="020B0400000000000000" pitchFamily="49" charset="-128"/>
              <a:ea typeface="BIZ UDゴシック" panose="020B0400000000000000" pitchFamily="49" charset="-128"/>
            </a:endParaRPr>
          </a:p>
        </xdr:txBody>
      </xdr:sp>
      <xdr:sp macro="" textlink="">
        <xdr:nvSpPr>
          <xdr:cNvPr id="10" name="フリーフォーム 9">
            <a:extLst>
              <a:ext uri="{FF2B5EF4-FFF2-40B4-BE49-F238E27FC236}">
                <a16:creationId xmlns:a16="http://schemas.microsoft.com/office/drawing/2014/main" id="{00000000-0008-0000-0600-00000A000000}"/>
              </a:ext>
            </a:extLst>
          </xdr:cNvPr>
          <xdr:cNvSpPr/>
        </xdr:nvSpPr>
        <xdr:spPr>
          <a:xfrm>
            <a:off x="7381876" y="5159377"/>
            <a:ext cx="420687" cy="484187"/>
          </a:xfrm>
          <a:custGeom>
            <a:avLst/>
            <a:gdLst>
              <a:gd name="connsiteX0" fmla="*/ 0 w 420687"/>
              <a:gd name="connsiteY0" fmla="*/ 484187 h 484187"/>
              <a:gd name="connsiteX1" fmla="*/ 71437 w 420687"/>
              <a:gd name="connsiteY1" fmla="*/ 0 h 484187"/>
              <a:gd name="connsiteX2" fmla="*/ 420687 w 420687"/>
              <a:gd name="connsiteY2" fmla="*/ 476250 h 484187"/>
              <a:gd name="connsiteX3" fmla="*/ 420687 w 420687"/>
              <a:gd name="connsiteY3" fmla="*/ 476250 h 484187"/>
            </a:gdLst>
            <a:ahLst/>
            <a:cxnLst>
              <a:cxn ang="0">
                <a:pos x="connsiteX0" y="connsiteY0"/>
              </a:cxn>
              <a:cxn ang="0">
                <a:pos x="connsiteX1" y="connsiteY1"/>
              </a:cxn>
              <a:cxn ang="0">
                <a:pos x="connsiteX2" y="connsiteY2"/>
              </a:cxn>
              <a:cxn ang="0">
                <a:pos x="connsiteX3" y="connsiteY3"/>
              </a:cxn>
            </a:cxnLst>
            <a:rect l="l" t="t" r="r" b="b"/>
            <a:pathLst>
              <a:path w="420687" h="484187">
                <a:moveTo>
                  <a:pt x="0" y="484187"/>
                </a:moveTo>
                <a:lnTo>
                  <a:pt x="71437" y="0"/>
                </a:lnTo>
                <a:lnTo>
                  <a:pt x="420687" y="476250"/>
                </a:lnTo>
                <a:lnTo>
                  <a:pt x="420687" y="476250"/>
                </a:lnTo>
              </a:path>
            </a:pathLst>
          </a:cu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20</xdr:col>
      <xdr:colOff>3175</xdr:colOff>
      <xdr:row>0</xdr:row>
      <xdr:rowOff>95250</xdr:rowOff>
    </xdr:from>
    <xdr:to>
      <xdr:col>33</xdr:col>
      <xdr:colOff>134938</xdr:colOff>
      <xdr:row>2</xdr:row>
      <xdr:rowOff>165100</xdr:rowOff>
    </xdr:to>
    <xdr:sp macro="" textlink="">
      <xdr:nvSpPr>
        <xdr:cNvPr id="12" name="AutoShape 3">
          <a:extLst>
            <a:ext uri="{FF2B5EF4-FFF2-40B4-BE49-F238E27FC236}">
              <a16:creationId xmlns:a16="http://schemas.microsoft.com/office/drawing/2014/main" id="{00000000-0008-0000-0600-00000C000000}"/>
            </a:ext>
          </a:extLst>
        </xdr:cNvPr>
        <xdr:cNvSpPr>
          <a:spLocks noChangeArrowheads="1"/>
        </xdr:cNvSpPr>
      </xdr:nvSpPr>
      <xdr:spPr bwMode="auto">
        <a:xfrm>
          <a:off x="5400675" y="95250"/>
          <a:ext cx="3640138" cy="696913"/>
        </a:xfrm>
        <a:prstGeom prst="wedgeRectCallout">
          <a:avLst>
            <a:gd name="adj1" fmla="val 34098"/>
            <a:gd name="adj2" fmla="val 9005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000" tIns="36000" rIns="36000" bIns="0" anchor="ctr" upright="1"/>
        <a:lstStyle/>
        <a:p>
          <a:pPr algn="l" rtl="0">
            <a:lnSpc>
              <a:spcPts val="1300"/>
            </a:lnSpc>
            <a:defRPr sz="1000"/>
          </a:pPr>
          <a:r>
            <a:rPr lang="ja-JP" altLang="en-US" sz="1100" b="0" i="0" u="none" strike="noStrike" baseline="0">
              <a:solidFill>
                <a:srgbClr val="FF0000"/>
              </a:solidFill>
              <a:latin typeface="BIZ UDゴシック" panose="020B0400000000000000" pitchFamily="49" charset="-128"/>
              <a:ea typeface="BIZ UDゴシック" panose="020B0400000000000000" pitchFamily="49" charset="-128"/>
            </a:rPr>
            <a:t>生年月日については、審査・評価とは関係ありませんが、統計上必要なため、記載してください。</a:t>
          </a:r>
          <a:endParaRPr lang="en-US" altLang="ja-JP" sz="1100" b="0" i="0" u="none" strike="noStrike" baseline="0">
            <a:solidFill>
              <a:srgbClr val="FF0000"/>
            </a:solidFill>
            <a:latin typeface="BIZ UDゴシック" panose="020B0400000000000000" pitchFamily="49" charset="-128"/>
            <a:ea typeface="BIZ UDゴシック" panose="020B0400000000000000" pitchFamily="49" charset="-128"/>
          </a:endParaRPr>
        </a:p>
        <a:p>
          <a:pPr algn="l" rtl="0">
            <a:lnSpc>
              <a:spcPts val="1300"/>
            </a:lnSpc>
            <a:defRPr sz="1000"/>
          </a:pPr>
          <a:r>
            <a:rPr lang="ja-JP" altLang="en-US" sz="1100" b="0" i="0" u="none" strike="noStrike" baseline="0">
              <a:solidFill>
                <a:srgbClr val="FF0000"/>
              </a:solidFill>
              <a:latin typeface="BIZ UDゴシック" panose="020B0400000000000000" pitchFamily="49" charset="-128"/>
              <a:ea typeface="BIZ UDゴシック" panose="020B0400000000000000" pitchFamily="49" charset="-128"/>
            </a:rPr>
            <a:t>例：</a:t>
          </a:r>
          <a:r>
            <a:rPr lang="en-US" altLang="ja-JP" sz="1100" b="0" i="0" u="none" strike="noStrike" baseline="0">
              <a:solidFill>
                <a:srgbClr val="FF0000"/>
              </a:solidFill>
              <a:latin typeface="BIZ UDゴシック" panose="020B0400000000000000" pitchFamily="49" charset="-128"/>
              <a:ea typeface="BIZ UDゴシック" panose="020B0400000000000000" pitchFamily="49" charset="-128"/>
            </a:rPr>
            <a:t>1900</a:t>
          </a:r>
          <a:r>
            <a:rPr lang="ja-JP" altLang="en-US" sz="1100" b="0" i="0" u="none" strike="noStrike" baseline="0">
              <a:solidFill>
                <a:srgbClr val="FF0000"/>
              </a:solidFill>
              <a:latin typeface="BIZ UDゴシック" panose="020B0400000000000000" pitchFamily="49" charset="-128"/>
              <a:ea typeface="BIZ UDゴシック" panose="020B0400000000000000" pitchFamily="49" charset="-128"/>
            </a:rPr>
            <a:t>年</a:t>
          </a:r>
          <a:r>
            <a:rPr lang="en-US" altLang="ja-JP" sz="1100" b="0" i="0" u="none" strike="noStrike" baseline="0">
              <a:solidFill>
                <a:srgbClr val="FF0000"/>
              </a:solidFill>
              <a:latin typeface="BIZ UDゴシック" panose="020B0400000000000000" pitchFamily="49" charset="-128"/>
              <a:ea typeface="BIZ UDゴシック" panose="020B0400000000000000" pitchFamily="49" charset="-128"/>
            </a:rPr>
            <a:t>4</a:t>
          </a:r>
          <a:r>
            <a:rPr lang="ja-JP" altLang="en-US" sz="1100" b="0" i="0" u="none" strike="noStrike" baseline="0">
              <a:solidFill>
                <a:srgbClr val="FF0000"/>
              </a:solidFill>
              <a:latin typeface="BIZ UDゴシック" panose="020B0400000000000000" pitchFamily="49" charset="-128"/>
              <a:ea typeface="BIZ UDゴシック" panose="020B0400000000000000" pitchFamily="49" charset="-128"/>
            </a:rPr>
            <a:t>月</a:t>
          </a:r>
          <a:r>
            <a:rPr lang="en-US" altLang="ja-JP" sz="1100" b="0" i="0" u="none" strike="noStrike" baseline="0">
              <a:solidFill>
                <a:srgbClr val="FF0000"/>
              </a:solidFill>
              <a:latin typeface="BIZ UDゴシック" panose="020B0400000000000000" pitchFamily="49" charset="-128"/>
              <a:ea typeface="BIZ UDゴシック" panose="020B0400000000000000" pitchFamily="49" charset="-128"/>
            </a:rPr>
            <a:t>1</a:t>
          </a:r>
          <a:r>
            <a:rPr lang="ja-JP" altLang="en-US" sz="1100" b="0" i="0" u="none" strike="noStrike" baseline="0">
              <a:solidFill>
                <a:srgbClr val="FF0000"/>
              </a:solidFill>
              <a:latin typeface="BIZ UDゴシック" panose="020B0400000000000000" pitchFamily="49" charset="-128"/>
              <a:ea typeface="BIZ UDゴシック" panose="020B0400000000000000" pitchFamily="49" charset="-128"/>
            </a:rPr>
            <a:t>日</a:t>
          </a:r>
          <a:endParaRPr lang="ja-JP" altLang="en-US" b="0">
            <a:latin typeface="BIZ UDゴシック" panose="020B0400000000000000" pitchFamily="49" charset="-128"/>
            <a:ea typeface="BIZ UDゴシック" panose="020B0400000000000000" pitchFamily="49" charset="-128"/>
          </a:endParaRPr>
        </a:p>
      </xdr:txBody>
    </xdr:sp>
    <xdr:clientData/>
  </xdr:twoCellAnchor>
  <xdr:twoCellAnchor>
    <xdr:from>
      <xdr:col>18</xdr:col>
      <xdr:colOff>95250</xdr:colOff>
      <xdr:row>5</xdr:row>
      <xdr:rowOff>95250</xdr:rowOff>
    </xdr:from>
    <xdr:to>
      <xdr:col>30</xdr:col>
      <xdr:colOff>103188</xdr:colOff>
      <xdr:row>7</xdr:row>
      <xdr:rowOff>249237</xdr:rowOff>
    </xdr:to>
    <xdr:sp macro="" textlink="">
      <xdr:nvSpPr>
        <xdr:cNvPr id="13" name="AutoShape 3">
          <a:extLst>
            <a:ext uri="{FF2B5EF4-FFF2-40B4-BE49-F238E27FC236}">
              <a16:creationId xmlns:a16="http://schemas.microsoft.com/office/drawing/2014/main" id="{00000000-0008-0000-0600-00000D000000}"/>
            </a:ext>
          </a:extLst>
        </xdr:cNvPr>
        <xdr:cNvSpPr>
          <a:spLocks noChangeArrowheads="1"/>
        </xdr:cNvSpPr>
      </xdr:nvSpPr>
      <xdr:spPr bwMode="auto">
        <a:xfrm>
          <a:off x="4953000" y="1436688"/>
          <a:ext cx="3246438" cy="820737"/>
        </a:xfrm>
        <a:prstGeom prst="wedgeRectCallout">
          <a:avLst>
            <a:gd name="adj1" fmla="val -44929"/>
            <a:gd name="adj2" fmla="val -77619"/>
          </a:avLst>
        </a:prstGeom>
        <a:solidFill>
          <a:schemeClr val="bg1"/>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000" tIns="36000" rIns="36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rPr>
            <a:t>工事実績・ＣＰＤ取組実績が無い場合でも、</a:t>
          </a:r>
          <a:endParaRPr kumimoji="0" lang="en-US" altLang="ja-JP" sz="1100" b="0" i="0" u="none" strike="noStrike" kern="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rPr>
            <a:t>配置予定技術者の氏名は必ず記載してください。</a:t>
          </a:r>
          <a:endParaRPr kumimoji="0" lang="en-US" altLang="ja-JP" sz="1100" b="0" i="0" u="none" strike="noStrike" kern="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rPr>
            <a:t>　記載がない場合、入札に参加できません。</a:t>
          </a:r>
          <a:endParaRPr kumimoji="0" lang="en-US" altLang="ja-JP" sz="1100" b="0" i="0" u="none" strike="noStrike" kern="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rPr>
            <a:t>＜参考＞入札公告 ３．</a:t>
          </a:r>
          <a:r>
            <a:rPr kumimoji="0" lang="en-US" altLang="ja-JP" sz="1100" b="0" i="0" u="none" strike="noStrike" kern="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rPr>
            <a:t>(3)</a:t>
          </a:r>
          <a:r>
            <a:rPr kumimoji="0" lang="ja-JP" altLang="en-US" sz="1100" b="0" i="0" u="none" strike="noStrike" kern="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rPr>
            <a:t> イ</a:t>
          </a:r>
          <a:endParaRPr kumimoji="0" lang="en-US" altLang="ja-JP" sz="1100" b="0" i="0" u="none" strike="noStrike" kern="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43</xdr:col>
      <xdr:colOff>0</xdr:colOff>
      <xdr:row>16</xdr:row>
      <xdr:rowOff>14111</xdr:rowOff>
    </xdr:from>
    <xdr:to>
      <xdr:col>83</xdr:col>
      <xdr:colOff>146049</xdr:colOff>
      <xdr:row>46</xdr:row>
      <xdr:rowOff>36379</xdr:rowOff>
    </xdr:to>
    <xdr:grpSp>
      <xdr:nvGrpSpPr>
        <xdr:cNvPr id="6" name="グループ化 5">
          <a:extLst>
            <a:ext uri="{FF2B5EF4-FFF2-40B4-BE49-F238E27FC236}">
              <a16:creationId xmlns:a16="http://schemas.microsoft.com/office/drawing/2014/main" id="{00000000-0008-0000-0E00-000006000000}"/>
            </a:ext>
          </a:extLst>
        </xdr:cNvPr>
        <xdr:cNvGrpSpPr/>
      </xdr:nvGrpSpPr>
      <xdr:grpSpPr>
        <a:xfrm>
          <a:off x="6328833" y="3058936"/>
          <a:ext cx="6069541" cy="5105443"/>
          <a:chOff x="6032500" y="3005666"/>
          <a:chExt cx="5790494" cy="5102268"/>
        </a:xfrm>
      </xdr:grpSpPr>
      <xdr:pic>
        <xdr:nvPicPr>
          <xdr:cNvPr id="7" name="図 6">
            <a:extLst>
              <a:ext uri="{FF2B5EF4-FFF2-40B4-BE49-F238E27FC236}">
                <a16:creationId xmlns:a16="http://schemas.microsoft.com/office/drawing/2014/main" id="{00000000-0008-0000-0E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2500" y="3005666"/>
            <a:ext cx="3863625" cy="5102268"/>
          </a:xfrm>
          <a:prstGeom prst="rect">
            <a:avLst/>
          </a:prstGeom>
          <a:noFill/>
          <a:ln>
            <a:noFill/>
          </a:ln>
        </xdr:spPr>
      </xdr:pic>
      <xdr:cxnSp macro="">
        <xdr:nvCxnSpPr>
          <xdr:cNvPr id="8" name="直線矢印コネクタ 7">
            <a:extLst>
              <a:ext uri="{FF2B5EF4-FFF2-40B4-BE49-F238E27FC236}">
                <a16:creationId xmlns:a16="http://schemas.microsoft.com/office/drawing/2014/main" id="{00000000-0008-0000-0E00-000008000000}"/>
              </a:ext>
            </a:extLst>
          </xdr:cNvPr>
          <xdr:cNvCxnSpPr/>
        </xdr:nvCxnSpPr>
        <xdr:spPr>
          <a:xfrm flipH="1">
            <a:off x="9857669" y="4061175"/>
            <a:ext cx="552450" cy="488950"/>
          </a:xfrm>
          <a:prstGeom prst="straightConnector1">
            <a:avLst/>
          </a:prstGeom>
          <a:ln w="349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テキスト ボックス 8">
            <a:extLst>
              <a:ext uri="{FF2B5EF4-FFF2-40B4-BE49-F238E27FC236}">
                <a16:creationId xmlns:a16="http://schemas.microsoft.com/office/drawing/2014/main" id="{00000000-0008-0000-0E00-000009000000}"/>
              </a:ext>
            </a:extLst>
          </xdr:cNvPr>
          <xdr:cNvSpPr txBox="1"/>
        </xdr:nvSpPr>
        <xdr:spPr>
          <a:xfrm>
            <a:off x="9968794" y="3600800"/>
            <a:ext cx="1835150" cy="466725"/>
          </a:xfrm>
          <a:prstGeom prst="rect">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ctr" anchorCtr="0"/>
          <a:lstStyle/>
          <a:p>
            <a:r>
              <a:rPr kumimoji="1" lang="en-US" altLang="ja-JP" sz="1050">
                <a:solidFill>
                  <a:srgbClr val="FF0000"/>
                </a:solidFill>
                <a:latin typeface="BIZ UDゴシック" panose="020B0400000000000000" pitchFamily="49" charset="-128"/>
                <a:ea typeface="BIZ UDゴシック" panose="020B0400000000000000" pitchFamily="49" charset="-128"/>
              </a:rPr>
              <a:t>【</a:t>
            </a:r>
            <a:r>
              <a:rPr kumimoji="1" lang="ja-JP" altLang="en-US" sz="1050">
                <a:solidFill>
                  <a:srgbClr val="FF0000"/>
                </a:solidFill>
                <a:latin typeface="BIZ UDゴシック" panose="020B0400000000000000" pitchFamily="49" charset="-128"/>
                <a:ea typeface="BIZ UDゴシック" panose="020B0400000000000000" pitchFamily="49" charset="-128"/>
              </a:rPr>
              <a:t>例１</a:t>
            </a:r>
            <a:r>
              <a:rPr kumimoji="1" lang="en-US" altLang="ja-JP" sz="1050">
                <a:solidFill>
                  <a:srgbClr val="FF0000"/>
                </a:solidFill>
                <a:latin typeface="BIZ UDゴシック" panose="020B0400000000000000" pitchFamily="49" charset="-128"/>
                <a:ea typeface="BIZ UDゴシック" panose="020B0400000000000000" pitchFamily="49" charset="-128"/>
              </a:rPr>
              <a:t>】</a:t>
            </a:r>
            <a:r>
              <a:rPr kumimoji="1" lang="ja-JP" altLang="en-US" sz="1050">
                <a:solidFill>
                  <a:srgbClr val="FF0000"/>
                </a:solidFill>
                <a:latin typeface="BIZ UDゴシック" panose="020B0400000000000000" pitchFamily="49" charset="-128"/>
                <a:ea typeface="BIZ UDゴシック" panose="020B0400000000000000" pitchFamily="49" charset="-128"/>
              </a:rPr>
              <a:t>行を挿入して、</a:t>
            </a:r>
            <a:endParaRPr kumimoji="1" lang="en-US" altLang="ja-JP" sz="1050">
              <a:solidFill>
                <a:srgbClr val="FF0000"/>
              </a:solidFill>
              <a:latin typeface="BIZ UDゴシック" panose="020B0400000000000000" pitchFamily="49" charset="-128"/>
              <a:ea typeface="BIZ UDゴシック" panose="020B0400000000000000" pitchFamily="49" charset="-128"/>
            </a:endParaRPr>
          </a:p>
          <a:p>
            <a:r>
              <a:rPr kumimoji="1" lang="ja-JP" altLang="en-US" sz="1050">
                <a:solidFill>
                  <a:srgbClr val="FF0000"/>
                </a:solidFill>
                <a:latin typeface="BIZ UDゴシック" panose="020B0400000000000000" pitchFamily="49" charset="-128"/>
                <a:ea typeface="BIZ UDゴシック" panose="020B0400000000000000" pitchFamily="49" charset="-128"/>
              </a:rPr>
              <a:t>５行を超えて記載している。</a:t>
            </a:r>
          </a:p>
        </xdr:txBody>
      </xdr:sp>
      <xdr:cxnSp macro="">
        <xdr:nvCxnSpPr>
          <xdr:cNvPr id="10" name="直線矢印コネクタ 9">
            <a:extLst>
              <a:ext uri="{FF2B5EF4-FFF2-40B4-BE49-F238E27FC236}">
                <a16:creationId xmlns:a16="http://schemas.microsoft.com/office/drawing/2014/main" id="{00000000-0008-0000-0E00-00000A000000}"/>
              </a:ext>
            </a:extLst>
          </xdr:cNvPr>
          <xdr:cNvCxnSpPr/>
        </xdr:nvCxnSpPr>
        <xdr:spPr>
          <a:xfrm flipH="1">
            <a:off x="9803694" y="5610575"/>
            <a:ext cx="774700" cy="123825"/>
          </a:xfrm>
          <a:prstGeom prst="straightConnector1">
            <a:avLst/>
          </a:prstGeom>
          <a:ln w="349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1" name="直線矢印コネクタ 10">
            <a:extLst>
              <a:ext uri="{FF2B5EF4-FFF2-40B4-BE49-F238E27FC236}">
                <a16:creationId xmlns:a16="http://schemas.microsoft.com/office/drawing/2014/main" id="{00000000-0008-0000-0E00-00000B000000}"/>
              </a:ext>
            </a:extLst>
          </xdr:cNvPr>
          <xdr:cNvCxnSpPr/>
        </xdr:nvCxnSpPr>
        <xdr:spPr>
          <a:xfrm flipH="1">
            <a:off x="9816394" y="5610575"/>
            <a:ext cx="781050" cy="485775"/>
          </a:xfrm>
          <a:prstGeom prst="straightConnector1">
            <a:avLst/>
          </a:prstGeom>
          <a:ln w="349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 name="直線矢印コネクタ 11">
            <a:extLst>
              <a:ext uri="{FF2B5EF4-FFF2-40B4-BE49-F238E27FC236}">
                <a16:creationId xmlns:a16="http://schemas.microsoft.com/office/drawing/2014/main" id="{00000000-0008-0000-0E00-00000C000000}"/>
              </a:ext>
            </a:extLst>
          </xdr:cNvPr>
          <xdr:cNvCxnSpPr>
            <a:stCxn id="13" idx="1"/>
          </xdr:cNvCxnSpPr>
        </xdr:nvCxnSpPr>
        <xdr:spPr>
          <a:xfrm flipH="1">
            <a:off x="9194094" y="7528275"/>
            <a:ext cx="765175" cy="406400"/>
          </a:xfrm>
          <a:prstGeom prst="straightConnector1">
            <a:avLst/>
          </a:prstGeom>
          <a:ln w="349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3" name="テキスト ボックス 12">
            <a:extLst>
              <a:ext uri="{FF2B5EF4-FFF2-40B4-BE49-F238E27FC236}">
                <a16:creationId xmlns:a16="http://schemas.microsoft.com/office/drawing/2014/main" id="{00000000-0008-0000-0E00-00000D000000}"/>
              </a:ext>
            </a:extLst>
          </xdr:cNvPr>
          <xdr:cNvSpPr txBox="1"/>
        </xdr:nvSpPr>
        <xdr:spPr>
          <a:xfrm>
            <a:off x="9959269" y="7182200"/>
            <a:ext cx="1851025" cy="692150"/>
          </a:xfrm>
          <a:prstGeom prst="rect">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ctr" anchorCtr="0"/>
          <a:lstStyle/>
          <a:p>
            <a:pPr>
              <a:lnSpc>
                <a:spcPts val="1200"/>
              </a:lnSpc>
            </a:pPr>
            <a:r>
              <a:rPr kumimoji="1" lang="en-US" altLang="ja-JP" sz="1050">
                <a:solidFill>
                  <a:srgbClr val="FF0000"/>
                </a:solidFill>
                <a:latin typeface="BIZ UDゴシック" panose="020B0400000000000000" pitchFamily="49" charset="-128"/>
                <a:ea typeface="BIZ UDゴシック" panose="020B0400000000000000" pitchFamily="49" charset="-128"/>
              </a:rPr>
              <a:t>【</a:t>
            </a:r>
            <a:r>
              <a:rPr kumimoji="1" lang="ja-JP" altLang="en-US" sz="1050">
                <a:solidFill>
                  <a:srgbClr val="FF0000"/>
                </a:solidFill>
                <a:latin typeface="BIZ UDゴシック" panose="020B0400000000000000" pitchFamily="49" charset="-128"/>
                <a:ea typeface="BIZ UDゴシック" panose="020B0400000000000000" pitchFamily="49" charset="-128"/>
              </a:rPr>
              <a:t>例３</a:t>
            </a:r>
            <a:r>
              <a:rPr kumimoji="1" lang="en-US" altLang="ja-JP" sz="1050">
                <a:solidFill>
                  <a:srgbClr val="FF0000"/>
                </a:solidFill>
                <a:latin typeface="BIZ UDゴシック" panose="020B0400000000000000" pitchFamily="49" charset="-128"/>
                <a:ea typeface="BIZ UDゴシック" panose="020B0400000000000000" pitchFamily="49" charset="-128"/>
              </a:rPr>
              <a:t>】</a:t>
            </a:r>
            <a:r>
              <a:rPr kumimoji="1" lang="ja-JP" altLang="en-US" sz="1050">
                <a:solidFill>
                  <a:srgbClr val="FF0000"/>
                </a:solidFill>
                <a:latin typeface="BIZ UDゴシック" panose="020B0400000000000000" pitchFamily="49" charset="-128"/>
                <a:ea typeface="BIZ UDゴシック" panose="020B0400000000000000" pitchFamily="49" charset="-128"/>
              </a:rPr>
              <a:t>文字のポイントを小さくして、５行で記載している。</a:t>
            </a:r>
          </a:p>
        </xdr:txBody>
      </xdr:sp>
      <xdr:sp macro="" textlink="">
        <xdr:nvSpPr>
          <xdr:cNvPr id="14" name="テキスト ボックス 13">
            <a:extLst>
              <a:ext uri="{FF2B5EF4-FFF2-40B4-BE49-F238E27FC236}">
                <a16:creationId xmlns:a16="http://schemas.microsoft.com/office/drawing/2014/main" id="{00000000-0008-0000-0E00-00000E000000}"/>
              </a:ext>
            </a:extLst>
          </xdr:cNvPr>
          <xdr:cNvSpPr txBox="1"/>
        </xdr:nvSpPr>
        <xdr:spPr>
          <a:xfrm>
            <a:off x="9987844" y="4947000"/>
            <a:ext cx="1835150" cy="685800"/>
          </a:xfrm>
          <a:prstGeom prst="rect">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ctr" anchorCtr="0"/>
          <a:lstStyle/>
          <a:p>
            <a:pPr>
              <a:lnSpc>
                <a:spcPts val="1200"/>
              </a:lnSpc>
            </a:pPr>
            <a:r>
              <a:rPr kumimoji="1" lang="en-US" altLang="ja-JP" sz="1050">
                <a:solidFill>
                  <a:srgbClr val="FF0000"/>
                </a:solidFill>
                <a:latin typeface="BIZ UDゴシック" panose="020B0400000000000000" pitchFamily="49" charset="-128"/>
                <a:ea typeface="BIZ UDゴシック" panose="020B0400000000000000" pitchFamily="49" charset="-128"/>
              </a:rPr>
              <a:t>【</a:t>
            </a:r>
            <a:r>
              <a:rPr kumimoji="1" lang="ja-JP" altLang="en-US" sz="1050">
                <a:solidFill>
                  <a:srgbClr val="FF0000"/>
                </a:solidFill>
                <a:latin typeface="BIZ UDゴシック" panose="020B0400000000000000" pitchFamily="49" charset="-128"/>
                <a:ea typeface="BIZ UDゴシック" panose="020B0400000000000000" pitchFamily="49" charset="-128"/>
              </a:rPr>
              <a:t>例２</a:t>
            </a:r>
            <a:r>
              <a:rPr kumimoji="1" lang="en-US" altLang="ja-JP" sz="1050">
                <a:solidFill>
                  <a:srgbClr val="FF0000"/>
                </a:solidFill>
                <a:latin typeface="BIZ UDゴシック" panose="020B0400000000000000" pitchFamily="49" charset="-128"/>
                <a:ea typeface="BIZ UDゴシック" panose="020B0400000000000000" pitchFamily="49" charset="-128"/>
              </a:rPr>
              <a:t>】</a:t>
            </a:r>
            <a:r>
              <a:rPr kumimoji="1" lang="ja-JP" altLang="en-US" sz="1050">
                <a:solidFill>
                  <a:srgbClr val="FF0000"/>
                </a:solidFill>
                <a:latin typeface="BIZ UDゴシック" panose="020B0400000000000000" pitchFamily="49" charset="-128"/>
                <a:ea typeface="BIZ UDゴシック" panose="020B0400000000000000" pitchFamily="49" charset="-128"/>
              </a:rPr>
              <a:t>提案毎の行を増減して、３つの提案を１５行で記載している。</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N58"/>
  <sheetViews>
    <sheetView tabSelected="1" view="pageBreakPreview" topLeftCell="A34" zoomScale="75" zoomScaleNormal="75" zoomScaleSheetLayoutView="75" workbookViewId="0">
      <selection activeCell="F6" sqref="F6:H6"/>
    </sheetView>
  </sheetViews>
  <sheetFormatPr defaultColWidth="9" defaultRowHeight="13" x14ac:dyDescent="0.2"/>
  <cols>
    <col min="1" max="1" width="2.453125" style="637" customWidth="1"/>
    <col min="2" max="3" width="8.453125" style="637" customWidth="1"/>
    <col min="4" max="4" width="18.6328125" style="637" customWidth="1"/>
    <col min="5" max="5" width="64.7265625" style="637" customWidth="1"/>
    <col min="6" max="6" width="36.6328125" style="637" customWidth="1"/>
    <col min="7" max="9" width="10.36328125" style="637" customWidth="1"/>
    <col min="10" max="10" width="10.36328125" style="639" customWidth="1"/>
    <col min="11" max="11" width="10.36328125" style="637" customWidth="1"/>
    <col min="12" max="12" width="12.453125" style="639" customWidth="1"/>
    <col min="13" max="13" width="250.6328125" style="637" customWidth="1"/>
    <col min="14" max="16384" width="9" style="637"/>
  </cols>
  <sheetData>
    <row r="1" spans="2:14" ht="14.5" thickBot="1" x14ac:dyDescent="0.25">
      <c r="E1" s="638"/>
      <c r="M1" s="552" t="s">
        <v>275</v>
      </c>
    </row>
    <row r="2" spans="2:14" ht="41.25" customHeight="1" thickBot="1" x14ac:dyDescent="0.25">
      <c r="B2" s="640" t="s">
        <v>0</v>
      </c>
      <c r="C2" s="641"/>
      <c r="D2" s="553" t="s">
        <v>276</v>
      </c>
      <c r="F2" s="554"/>
      <c r="G2" s="553" t="s">
        <v>1</v>
      </c>
      <c r="H2" s="554"/>
      <c r="I2" s="555" t="s">
        <v>268</v>
      </c>
      <c r="J2" s="642"/>
      <c r="K2" s="642"/>
      <c r="M2" s="643"/>
      <c r="N2" s="553"/>
    </row>
    <row r="3" spans="2:14" s="635" customFormat="1" ht="20.149999999999999" customHeight="1" x14ac:dyDescent="0.2">
      <c r="B3" s="644" t="s">
        <v>2</v>
      </c>
      <c r="C3" s="645"/>
      <c r="D3" s="556" t="s">
        <v>3</v>
      </c>
      <c r="E3" s="556" t="s">
        <v>4</v>
      </c>
      <c r="F3" s="646" t="s">
        <v>5</v>
      </c>
      <c r="G3" s="647"/>
      <c r="H3" s="648"/>
      <c r="I3" s="649" t="s">
        <v>6</v>
      </c>
      <c r="J3" s="567"/>
      <c r="K3" s="568"/>
      <c r="L3" s="588" t="s">
        <v>7</v>
      </c>
      <c r="M3" s="556" t="s">
        <v>8</v>
      </c>
    </row>
    <row r="4" spans="2:14" s="635" customFormat="1" ht="30" customHeight="1" thickBot="1" x14ac:dyDescent="0.25">
      <c r="B4" s="650"/>
      <c r="C4" s="651"/>
      <c r="D4" s="557"/>
      <c r="E4" s="557"/>
      <c r="F4" s="650"/>
      <c r="G4" s="652"/>
      <c r="H4" s="651"/>
      <c r="I4" s="653" t="s">
        <v>9</v>
      </c>
      <c r="J4" s="653" t="s">
        <v>10</v>
      </c>
      <c r="K4" s="654" t="s">
        <v>11</v>
      </c>
      <c r="L4" s="565"/>
      <c r="M4" s="557"/>
    </row>
    <row r="5" spans="2:14" s="635" customFormat="1" ht="49" customHeight="1" thickTop="1" x14ac:dyDescent="0.2">
      <c r="B5" s="609" t="s">
        <v>12</v>
      </c>
      <c r="C5" s="655" t="s">
        <v>13</v>
      </c>
      <c r="D5" s="562" t="s">
        <v>14</v>
      </c>
      <c r="E5" s="656" t="s">
        <v>15</v>
      </c>
      <c r="F5" s="558" t="s">
        <v>269</v>
      </c>
      <c r="G5" s="559"/>
      <c r="H5" s="560"/>
      <c r="I5" s="657">
        <v>10</v>
      </c>
      <c r="J5" s="658">
        <v>10</v>
      </c>
      <c r="K5" s="561">
        <f>SUM(J5:J33)</f>
        <v>94</v>
      </c>
      <c r="L5" s="562" t="s">
        <v>16</v>
      </c>
      <c r="M5" s="563" t="s">
        <v>227</v>
      </c>
    </row>
    <row r="6" spans="2:14" s="635" customFormat="1" ht="49" customHeight="1" x14ac:dyDescent="0.2">
      <c r="B6" s="614"/>
      <c r="C6" s="659"/>
      <c r="D6" s="565"/>
      <c r="E6" s="660"/>
      <c r="F6" s="566" t="s">
        <v>226</v>
      </c>
      <c r="G6" s="567"/>
      <c r="H6" s="568"/>
      <c r="I6" s="590">
        <v>0</v>
      </c>
      <c r="J6" s="661"/>
      <c r="K6" s="564"/>
      <c r="L6" s="565"/>
      <c r="M6" s="203"/>
    </row>
    <row r="7" spans="2:14" s="635" customFormat="1" ht="25" customHeight="1" x14ac:dyDescent="0.2">
      <c r="B7" s="614"/>
      <c r="C7" s="659"/>
      <c r="D7" s="565"/>
      <c r="E7" s="556" t="s">
        <v>17</v>
      </c>
      <c r="F7" s="566" t="s">
        <v>277</v>
      </c>
      <c r="G7" s="567"/>
      <c r="H7" s="568"/>
      <c r="I7" s="590">
        <v>5</v>
      </c>
      <c r="J7" s="602">
        <v>5</v>
      </c>
      <c r="K7" s="564"/>
      <c r="L7" s="565"/>
      <c r="M7" s="202" t="s">
        <v>278</v>
      </c>
    </row>
    <row r="8" spans="2:14" s="635" customFormat="1" ht="25" customHeight="1" x14ac:dyDescent="0.2">
      <c r="B8" s="614"/>
      <c r="C8" s="659"/>
      <c r="D8" s="601"/>
      <c r="E8" s="660"/>
      <c r="F8" s="566" t="s">
        <v>18</v>
      </c>
      <c r="G8" s="567"/>
      <c r="H8" s="568"/>
      <c r="I8" s="662">
        <v>0</v>
      </c>
      <c r="J8" s="661"/>
      <c r="K8" s="564"/>
      <c r="L8" s="565"/>
      <c r="M8" s="203"/>
    </row>
    <row r="9" spans="2:14" s="635" customFormat="1" ht="25" customHeight="1" x14ac:dyDescent="0.2">
      <c r="B9" s="614"/>
      <c r="C9" s="659"/>
      <c r="D9" s="565"/>
      <c r="E9" s="580" t="s">
        <v>21</v>
      </c>
      <c r="F9" s="571" t="s">
        <v>22</v>
      </c>
      <c r="G9" s="572"/>
      <c r="H9" s="573"/>
      <c r="I9" s="662">
        <v>3</v>
      </c>
      <c r="J9" s="602">
        <v>3</v>
      </c>
      <c r="K9" s="564"/>
      <c r="L9" s="565"/>
      <c r="M9" s="202" t="s">
        <v>279</v>
      </c>
    </row>
    <row r="10" spans="2:14" s="635" customFormat="1" ht="25" customHeight="1" x14ac:dyDescent="0.2">
      <c r="B10" s="614"/>
      <c r="C10" s="659"/>
      <c r="D10" s="565"/>
      <c r="E10" s="580"/>
      <c r="F10" s="571" t="s">
        <v>19</v>
      </c>
      <c r="G10" s="572"/>
      <c r="H10" s="573"/>
      <c r="I10" s="590">
        <v>0</v>
      </c>
      <c r="J10" s="603"/>
      <c r="K10" s="564"/>
      <c r="L10" s="565"/>
      <c r="M10" s="569"/>
    </row>
    <row r="11" spans="2:14" s="635" customFormat="1" ht="80.150000000000006" customHeight="1" x14ac:dyDescent="0.2">
      <c r="B11" s="614"/>
      <c r="C11" s="659"/>
      <c r="D11" s="565"/>
      <c r="E11" s="588" t="s">
        <v>23</v>
      </c>
      <c r="F11" s="566" t="s">
        <v>24</v>
      </c>
      <c r="G11" s="567"/>
      <c r="H11" s="568"/>
      <c r="I11" s="662">
        <v>9</v>
      </c>
      <c r="J11" s="602">
        <v>9</v>
      </c>
      <c r="K11" s="564"/>
      <c r="L11" s="565"/>
      <c r="M11" s="204" t="s">
        <v>280</v>
      </c>
    </row>
    <row r="12" spans="2:14" s="635" customFormat="1" ht="80.150000000000006" customHeight="1" x14ac:dyDescent="0.2">
      <c r="B12" s="614"/>
      <c r="C12" s="659"/>
      <c r="D12" s="565"/>
      <c r="E12" s="565"/>
      <c r="F12" s="566" t="s">
        <v>25</v>
      </c>
      <c r="G12" s="567"/>
      <c r="H12" s="568"/>
      <c r="I12" s="662">
        <v>3</v>
      </c>
      <c r="J12" s="603"/>
      <c r="K12" s="564"/>
      <c r="L12" s="565"/>
      <c r="M12" s="570"/>
    </row>
    <row r="13" spans="2:14" s="635" customFormat="1" ht="80.150000000000006" customHeight="1" x14ac:dyDescent="0.2">
      <c r="B13" s="614"/>
      <c r="C13" s="659"/>
      <c r="D13" s="565"/>
      <c r="E13" s="565"/>
      <c r="F13" s="571" t="s">
        <v>26</v>
      </c>
      <c r="G13" s="572"/>
      <c r="H13" s="573"/>
      <c r="I13" s="662">
        <v>0</v>
      </c>
      <c r="J13" s="603"/>
      <c r="K13" s="564"/>
      <c r="L13" s="565"/>
      <c r="M13" s="205"/>
    </row>
    <row r="14" spans="2:14" s="635" customFormat="1" ht="90" customHeight="1" x14ac:dyDescent="0.2">
      <c r="B14" s="614"/>
      <c r="C14" s="663" t="s">
        <v>27</v>
      </c>
      <c r="D14" s="556" t="s">
        <v>28</v>
      </c>
      <c r="E14" s="574" t="s">
        <v>221</v>
      </c>
      <c r="F14" s="575" t="s">
        <v>206</v>
      </c>
      <c r="G14" s="576"/>
      <c r="H14" s="576"/>
      <c r="I14" s="577"/>
      <c r="J14" s="578">
        <v>4</v>
      </c>
      <c r="K14" s="564"/>
      <c r="L14" s="565"/>
      <c r="M14" s="204" t="s">
        <v>262</v>
      </c>
    </row>
    <row r="15" spans="2:14" s="635" customFormat="1" ht="90" customHeight="1" x14ac:dyDescent="0.2">
      <c r="B15" s="614"/>
      <c r="C15" s="659"/>
      <c r="D15" s="664"/>
      <c r="E15" s="579"/>
      <c r="F15" s="580" t="s">
        <v>207</v>
      </c>
      <c r="G15" s="580"/>
      <c r="H15" s="580"/>
      <c r="I15" s="581">
        <v>4</v>
      </c>
      <c r="J15" s="582"/>
      <c r="K15" s="564"/>
      <c r="L15" s="565"/>
      <c r="M15" s="570"/>
    </row>
    <row r="16" spans="2:14" s="635" customFormat="1" ht="90" customHeight="1" x14ac:dyDescent="0.2">
      <c r="B16" s="614"/>
      <c r="C16" s="659"/>
      <c r="D16" s="664"/>
      <c r="E16" s="579"/>
      <c r="F16" s="580" t="s">
        <v>208</v>
      </c>
      <c r="G16" s="580"/>
      <c r="H16" s="580"/>
      <c r="I16" s="581">
        <v>3</v>
      </c>
      <c r="J16" s="582"/>
      <c r="K16" s="564"/>
      <c r="L16" s="565"/>
      <c r="M16" s="570"/>
    </row>
    <row r="17" spans="2:13" s="635" customFormat="1" ht="90" customHeight="1" x14ac:dyDescent="0.2">
      <c r="B17" s="614"/>
      <c r="C17" s="659"/>
      <c r="D17" s="664"/>
      <c r="E17" s="579"/>
      <c r="F17" s="580" t="s">
        <v>209</v>
      </c>
      <c r="G17" s="580"/>
      <c r="H17" s="580"/>
      <c r="I17" s="581">
        <v>2</v>
      </c>
      <c r="J17" s="582"/>
      <c r="K17" s="564"/>
      <c r="L17" s="565"/>
      <c r="M17" s="570"/>
    </row>
    <row r="18" spans="2:13" s="635" customFormat="1" ht="90" customHeight="1" x14ac:dyDescent="0.2">
      <c r="B18" s="614"/>
      <c r="C18" s="659"/>
      <c r="D18" s="664"/>
      <c r="E18" s="579"/>
      <c r="F18" s="580" t="s">
        <v>210</v>
      </c>
      <c r="G18" s="580"/>
      <c r="H18" s="580"/>
      <c r="I18" s="581">
        <v>1</v>
      </c>
      <c r="J18" s="582"/>
      <c r="K18" s="564"/>
      <c r="L18" s="565"/>
      <c r="M18" s="570"/>
    </row>
    <row r="19" spans="2:13" s="635" customFormat="1" ht="90" customHeight="1" x14ac:dyDescent="0.2">
      <c r="B19" s="614"/>
      <c r="C19" s="659"/>
      <c r="D19" s="664"/>
      <c r="E19" s="583"/>
      <c r="F19" s="580" t="s">
        <v>211</v>
      </c>
      <c r="G19" s="580"/>
      <c r="H19" s="580"/>
      <c r="I19" s="581">
        <v>0</v>
      </c>
      <c r="J19" s="584"/>
      <c r="K19" s="564"/>
      <c r="L19" s="565"/>
      <c r="M19" s="205"/>
    </row>
    <row r="20" spans="2:13" s="635" customFormat="1" ht="40" customHeight="1" x14ac:dyDescent="0.2">
      <c r="B20" s="614"/>
      <c r="C20" s="659"/>
      <c r="D20" s="664"/>
      <c r="E20" s="588" t="s">
        <v>30</v>
      </c>
      <c r="F20" s="566" t="s">
        <v>281</v>
      </c>
      <c r="G20" s="572"/>
      <c r="H20" s="573"/>
      <c r="I20" s="590">
        <v>5</v>
      </c>
      <c r="J20" s="602">
        <v>5</v>
      </c>
      <c r="K20" s="564"/>
      <c r="L20" s="565"/>
      <c r="M20" s="585" t="s">
        <v>282</v>
      </c>
    </row>
    <row r="21" spans="2:13" s="635" customFormat="1" ht="40" customHeight="1" x14ac:dyDescent="0.2">
      <c r="B21" s="614"/>
      <c r="C21" s="659"/>
      <c r="D21" s="664"/>
      <c r="E21" s="565"/>
      <c r="F21" s="566" t="s">
        <v>283</v>
      </c>
      <c r="G21" s="572"/>
      <c r="H21" s="573"/>
      <c r="I21" s="665">
        <v>3</v>
      </c>
      <c r="J21" s="603"/>
      <c r="K21" s="564"/>
      <c r="L21" s="565"/>
      <c r="M21" s="586"/>
    </row>
    <row r="22" spans="2:13" s="635" customFormat="1" ht="40" customHeight="1" x14ac:dyDescent="0.2">
      <c r="B22" s="614"/>
      <c r="C22" s="666"/>
      <c r="D22" s="660"/>
      <c r="E22" s="601"/>
      <c r="F22" s="571" t="s">
        <v>29</v>
      </c>
      <c r="G22" s="572"/>
      <c r="H22" s="573"/>
      <c r="I22" s="590">
        <v>0</v>
      </c>
      <c r="J22" s="661"/>
      <c r="K22" s="564"/>
      <c r="L22" s="565"/>
      <c r="M22" s="587"/>
    </row>
    <row r="23" spans="2:13" s="635" customFormat="1" ht="25" customHeight="1" x14ac:dyDescent="0.2">
      <c r="B23" s="614"/>
      <c r="C23" s="663" t="s">
        <v>31</v>
      </c>
      <c r="D23" s="556" t="s">
        <v>32</v>
      </c>
      <c r="E23" s="588" t="s">
        <v>33</v>
      </c>
      <c r="F23" s="667" t="s">
        <v>273</v>
      </c>
      <c r="G23" s="668"/>
      <c r="H23" s="669"/>
      <c r="I23" s="662">
        <v>20</v>
      </c>
      <c r="J23" s="603">
        <v>20</v>
      </c>
      <c r="K23" s="564"/>
      <c r="L23" s="565"/>
      <c r="M23" s="204" t="s">
        <v>284</v>
      </c>
    </row>
    <row r="24" spans="2:13" s="635" customFormat="1" ht="25" customHeight="1" x14ac:dyDescent="0.2">
      <c r="B24" s="614"/>
      <c r="C24" s="659"/>
      <c r="D24" s="660"/>
      <c r="E24" s="589"/>
      <c r="F24" s="571" t="s">
        <v>34</v>
      </c>
      <c r="G24" s="572"/>
      <c r="H24" s="573"/>
      <c r="I24" s="590">
        <v>0</v>
      </c>
      <c r="J24" s="661"/>
      <c r="K24" s="564"/>
      <c r="L24" s="565"/>
      <c r="M24" s="205"/>
    </row>
    <row r="25" spans="2:13" s="635" customFormat="1" ht="20.149999999999999" customHeight="1" x14ac:dyDescent="0.2">
      <c r="B25" s="614"/>
      <c r="C25" s="659"/>
      <c r="D25" s="556" t="s">
        <v>35</v>
      </c>
      <c r="E25" s="588" t="s">
        <v>36</v>
      </c>
      <c r="F25" s="575" t="s">
        <v>228</v>
      </c>
      <c r="G25" s="576"/>
      <c r="H25" s="577"/>
      <c r="I25" s="590">
        <v>30</v>
      </c>
      <c r="J25" s="602">
        <v>30</v>
      </c>
      <c r="K25" s="564"/>
      <c r="L25" s="565"/>
      <c r="M25" s="204" t="s">
        <v>285</v>
      </c>
    </row>
    <row r="26" spans="2:13" s="635" customFormat="1" ht="20.149999999999999" customHeight="1" x14ac:dyDescent="0.2">
      <c r="B26" s="614"/>
      <c r="C26" s="659"/>
      <c r="D26" s="664"/>
      <c r="E26" s="565"/>
      <c r="F26" s="575" t="s">
        <v>229</v>
      </c>
      <c r="G26" s="576"/>
      <c r="H26" s="577"/>
      <c r="I26" s="670"/>
      <c r="J26" s="603"/>
      <c r="K26" s="564"/>
      <c r="L26" s="565"/>
      <c r="M26" s="570"/>
    </row>
    <row r="27" spans="2:13" s="635" customFormat="1" ht="20.149999999999999" customHeight="1" x14ac:dyDescent="0.2">
      <c r="B27" s="614"/>
      <c r="C27" s="659"/>
      <c r="D27" s="664"/>
      <c r="E27" s="565"/>
      <c r="F27" s="591"/>
      <c r="G27" s="592"/>
      <c r="H27" s="593"/>
      <c r="I27" s="594" t="s">
        <v>37</v>
      </c>
      <c r="J27" s="603"/>
      <c r="K27" s="564"/>
      <c r="L27" s="565"/>
      <c r="M27" s="570"/>
    </row>
    <row r="28" spans="2:13" s="635" customFormat="1" ht="20.149999999999999" customHeight="1" x14ac:dyDescent="0.2">
      <c r="B28" s="614"/>
      <c r="C28" s="659"/>
      <c r="D28" s="664"/>
      <c r="E28" s="565"/>
      <c r="F28" s="595"/>
      <c r="G28" s="596"/>
      <c r="H28" s="597"/>
      <c r="I28" s="598"/>
      <c r="J28" s="603"/>
      <c r="K28" s="564"/>
      <c r="L28" s="565"/>
      <c r="M28" s="570"/>
    </row>
    <row r="29" spans="2:13" s="635" customFormat="1" ht="20.149999999999999" customHeight="1" x14ac:dyDescent="0.2">
      <c r="B29" s="614"/>
      <c r="C29" s="659"/>
      <c r="D29" s="664"/>
      <c r="E29" s="565"/>
      <c r="F29" s="595" t="s">
        <v>205</v>
      </c>
      <c r="G29" s="596"/>
      <c r="H29" s="597"/>
      <c r="I29" s="598">
        <v>0</v>
      </c>
      <c r="J29" s="603"/>
      <c r="K29" s="564"/>
      <c r="L29" s="565"/>
      <c r="M29" s="205"/>
    </row>
    <row r="30" spans="2:13" s="635" customFormat="1" ht="20.149999999999999" customHeight="1" x14ac:dyDescent="0.2">
      <c r="B30" s="614"/>
      <c r="C30" s="659"/>
      <c r="D30" s="588" t="s">
        <v>222</v>
      </c>
      <c r="E30" s="588" t="s">
        <v>38</v>
      </c>
      <c r="F30" s="566" t="s">
        <v>22</v>
      </c>
      <c r="G30" s="567"/>
      <c r="H30" s="568"/>
      <c r="I30" s="590">
        <v>3</v>
      </c>
      <c r="J30" s="602">
        <v>3</v>
      </c>
      <c r="K30" s="564"/>
      <c r="L30" s="565"/>
      <c r="M30" s="599" t="s">
        <v>39</v>
      </c>
    </row>
    <row r="31" spans="2:13" s="635" customFormat="1" ht="20.149999999999999" customHeight="1" x14ac:dyDescent="0.2">
      <c r="B31" s="614"/>
      <c r="C31" s="659"/>
      <c r="D31" s="664"/>
      <c r="E31" s="565"/>
      <c r="F31" s="646" t="s">
        <v>40</v>
      </c>
      <c r="G31" s="647"/>
      <c r="H31" s="648"/>
      <c r="I31" s="590">
        <v>0</v>
      </c>
      <c r="J31" s="661"/>
      <c r="K31" s="564"/>
      <c r="L31" s="565"/>
      <c r="M31" s="599"/>
    </row>
    <row r="32" spans="2:13" s="635" customFormat="1" ht="20.149999999999999" customHeight="1" x14ac:dyDescent="0.2">
      <c r="B32" s="614"/>
      <c r="C32" s="659"/>
      <c r="D32" s="588" t="s">
        <v>203</v>
      </c>
      <c r="E32" s="580" t="s">
        <v>41</v>
      </c>
      <c r="F32" s="571" t="s">
        <v>20</v>
      </c>
      <c r="G32" s="572"/>
      <c r="H32" s="573"/>
      <c r="I32" s="590">
        <v>5</v>
      </c>
      <c r="J32" s="671">
        <v>5</v>
      </c>
      <c r="K32" s="564"/>
      <c r="L32" s="565"/>
      <c r="M32" s="202" t="s">
        <v>204</v>
      </c>
    </row>
    <row r="33" spans="2:13" s="635" customFormat="1" ht="20.149999999999999" customHeight="1" thickBot="1" x14ac:dyDescent="0.25">
      <c r="B33" s="614"/>
      <c r="C33" s="659"/>
      <c r="D33" s="672"/>
      <c r="E33" s="673"/>
      <c r="F33" s="571" t="s">
        <v>19</v>
      </c>
      <c r="G33" s="572"/>
      <c r="H33" s="573"/>
      <c r="I33" s="590">
        <v>0</v>
      </c>
      <c r="J33" s="671"/>
      <c r="K33" s="564"/>
      <c r="L33" s="565"/>
      <c r="M33" s="203"/>
    </row>
    <row r="34" spans="2:13" s="635" customFormat="1" ht="89.5" customHeight="1" thickTop="1" x14ac:dyDescent="0.2">
      <c r="B34" s="674" t="s">
        <v>42</v>
      </c>
      <c r="C34" s="609" t="s">
        <v>42</v>
      </c>
      <c r="D34" s="562" t="s">
        <v>212</v>
      </c>
      <c r="E34" s="562" t="s">
        <v>43</v>
      </c>
      <c r="F34" s="558" t="s">
        <v>274</v>
      </c>
      <c r="G34" s="559"/>
      <c r="H34" s="560"/>
      <c r="I34" s="675">
        <v>20</v>
      </c>
      <c r="J34" s="658">
        <v>20</v>
      </c>
      <c r="K34" s="658">
        <f>SUM(J34:J41)</f>
        <v>30</v>
      </c>
      <c r="L34" s="562" t="s">
        <v>44</v>
      </c>
      <c r="M34" s="600" t="s">
        <v>286</v>
      </c>
    </row>
    <row r="35" spans="2:13" s="635" customFormat="1" ht="65.150000000000006" customHeight="1" x14ac:dyDescent="0.2">
      <c r="B35" s="676"/>
      <c r="C35" s="614"/>
      <c r="D35" s="601"/>
      <c r="E35" s="601"/>
      <c r="F35" s="566" t="s">
        <v>34</v>
      </c>
      <c r="G35" s="567"/>
      <c r="H35" s="568"/>
      <c r="I35" s="590">
        <v>0</v>
      </c>
      <c r="J35" s="661"/>
      <c r="K35" s="603"/>
      <c r="L35" s="565"/>
      <c r="M35" s="205"/>
    </row>
    <row r="36" spans="2:13" s="635" customFormat="1" ht="20.149999999999999" customHeight="1" x14ac:dyDescent="0.2">
      <c r="B36" s="676"/>
      <c r="C36" s="614"/>
      <c r="D36" s="588" t="s">
        <v>230</v>
      </c>
      <c r="E36" s="588" t="s">
        <v>231</v>
      </c>
      <c r="F36" s="566" t="s">
        <v>232</v>
      </c>
      <c r="G36" s="567"/>
      <c r="H36" s="568"/>
      <c r="I36" s="590">
        <v>5</v>
      </c>
      <c r="J36" s="602">
        <v>5</v>
      </c>
      <c r="K36" s="603"/>
      <c r="L36" s="565"/>
      <c r="M36" s="204" t="s">
        <v>235</v>
      </c>
    </row>
    <row r="37" spans="2:13" s="635" customFormat="1" ht="20.149999999999999" customHeight="1" x14ac:dyDescent="0.2">
      <c r="B37" s="676"/>
      <c r="C37" s="614"/>
      <c r="D37" s="565"/>
      <c r="E37" s="565"/>
      <c r="F37" s="566" t="s">
        <v>233</v>
      </c>
      <c r="G37" s="567"/>
      <c r="H37" s="568"/>
      <c r="I37" s="581">
        <v>3</v>
      </c>
      <c r="J37" s="603"/>
      <c r="K37" s="603"/>
      <c r="L37" s="565"/>
      <c r="M37" s="570"/>
    </row>
    <row r="38" spans="2:13" s="635" customFormat="1" ht="20.149999999999999" customHeight="1" x14ac:dyDescent="0.2">
      <c r="B38" s="676"/>
      <c r="C38" s="614"/>
      <c r="D38" s="601"/>
      <c r="E38" s="601"/>
      <c r="F38" s="566" t="s">
        <v>234</v>
      </c>
      <c r="G38" s="567"/>
      <c r="H38" s="568"/>
      <c r="I38" s="590">
        <v>0</v>
      </c>
      <c r="J38" s="603"/>
      <c r="K38" s="603"/>
      <c r="L38" s="565"/>
      <c r="M38" s="205"/>
    </row>
    <row r="39" spans="2:13" s="635" customFormat="1" ht="35.15" customHeight="1" x14ac:dyDescent="0.2">
      <c r="B39" s="676"/>
      <c r="C39" s="614"/>
      <c r="D39" s="588" t="s">
        <v>223</v>
      </c>
      <c r="E39" s="588" t="s">
        <v>45</v>
      </c>
      <c r="F39" s="595" t="s">
        <v>46</v>
      </c>
      <c r="G39" s="596"/>
      <c r="H39" s="597"/>
      <c r="I39" s="677">
        <v>5</v>
      </c>
      <c r="J39" s="602">
        <v>5</v>
      </c>
      <c r="K39" s="603"/>
      <c r="L39" s="565"/>
      <c r="M39" s="204" t="s">
        <v>263</v>
      </c>
    </row>
    <row r="40" spans="2:13" s="635" customFormat="1" ht="35.15" customHeight="1" x14ac:dyDescent="0.2">
      <c r="B40" s="676"/>
      <c r="C40" s="614"/>
      <c r="D40" s="565"/>
      <c r="E40" s="565"/>
      <c r="F40" s="566" t="s">
        <v>47</v>
      </c>
      <c r="G40" s="567"/>
      <c r="H40" s="568"/>
      <c r="I40" s="581">
        <v>3</v>
      </c>
      <c r="J40" s="603"/>
      <c r="K40" s="603"/>
      <c r="L40" s="565"/>
      <c r="M40" s="570"/>
    </row>
    <row r="41" spans="2:13" s="635" customFormat="1" ht="35.15" customHeight="1" thickBot="1" x14ac:dyDescent="0.25">
      <c r="B41" s="678"/>
      <c r="C41" s="679"/>
      <c r="D41" s="607"/>
      <c r="E41" s="607"/>
      <c r="F41" s="604" t="s">
        <v>48</v>
      </c>
      <c r="G41" s="605"/>
      <c r="H41" s="606"/>
      <c r="I41" s="680">
        <v>0</v>
      </c>
      <c r="J41" s="681"/>
      <c r="K41" s="681"/>
      <c r="L41" s="607"/>
      <c r="M41" s="608"/>
    </row>
    <row r="42" spans="2:13" s="635" customFormat="1" ht="23" customHeight="1" thickTop="1" x14ac:dyDescent="0.2">
      <c r="B42" s="674" t="s">
        <v>49</v>
      </c>
      <c r="C42" s="609" t="s">
        <v>55</v>
      </c>
      <c r="D42" s="682" t="s">
        <v>50</v>
      </c>
      <c r="E42" s="683" t="s">
        <v>287</v>
      </c>
      <c r="F42" s="610" t="s">
        <v>56</v>
      </c>
      <c r="G42" s="611" t="s">
        <v>236</v>
      </c>
      <c r="H42" s="612" t="s">
        <v>237</v>
      </c>
      <c r="I42" s="613" t="s">
        <v>238</v>
      </c>
      <c r="J42" s="684">
        <v>80</v>
      </c>
      <c r="K42" s="658">
        <f>SUM(J42:J47)</f>
        <v>80</v>
      </c>
      <c r="L42" s="562" t="s">
        <v>57</v>
      </c>
      <c r="M42" s="685" t="s">
        <v>288</v>
      </c>
    </row>
    <row r="43" spans="2:13" s="635" customFormat="1" ht="23" customHeight="1" x14ac:dyDescent="0.2">
      <c r="B43" s="676"/>
      <c r="C43" s="614"/>
      <c r="D43" s="686"/>
      <c r="E43" s="687"/>
      <c r="F43" s="615" t="s">
        <v>51</v>
      </c>
      <c r="G43" s="616">
        <v>30</v>
      </c>
      <c r="H43" s="616">
        <v>20</v>
      </c>
      <c r="I43" s="617"/>
      <c r="J43" s="582"/>
      <c r="K43" s="603"/>
      <c r="L43" s="565"/>
      <c r="M43" s="688"/>
    </row>
    <row r="44" spans="2:13" s="635" customFormat="1" ht="23" customHeight="1" x14ac:dyDescent="0.2">
      <c r="B44" s="676"/>
      <c r="C44" s="614"/>
      <c r="D44" s="686"/>
      <c r="E44" s="687"/>
      <c r="F44" s="618" t="s">
        <v>52</v>
      </c>
      <c r="G44" s="616">
        <v>25</v>
      </c>
      <c r="H44" s="616">
        <v>15</v>
      </c>
      <c r="I44" s="619"/>
      <c r="J44" s="582"/>
      <c r="K44" s="603"/>
      <c r="L44" s="565"/>
      <c r="M44" s="688"/>
    </row>
    <row r="45" spans="2:13" s="635" customFormat="1" ht="23" customHeight="1" x14ac:dyDescent="0.2">
      <c r="B45" s="676"/>
      <c r="C45" s="614"/>
      <c r="D45" s="686"/>
      <c r="E45" s="687"/>
      <c r="F45" s="618" t="s">
        <v>53</v>
      </c>
      <c r="G45" s="616">
        <v>20</v>
      </c>
      <c r="H45" s="616">
        <v>10</v>
      </c>
      <c r="I45" s="619"/>
      <c r="J45" s="582"/>
      <c r="K45" s="603"/>
      <c r="L45" s="565"/>
      <c r="M45" s="688"/>
    </row>
    <row r="46" spans="2:13" s="635" customFormat="1" ht="23" customHeight="1" x14ac:dyDescent="0.2">
      <c r="B46" s="676"/>
      <c r="C46" s="614"/>
      <c r="D46" s="686"/>
      <c r="E46" s="687"/>
      <c r="F46" s="618" t="s">
        <v>54</v>
      </c>
      <c r="G46" s="616">
        <v>15</v>
      </c>
      <c r="H46" s="616">
        <v>5</v>
      </c>
      <c r="I46" s="619"/>
      <c r="J46" s="582"/>
      <c r="K46" s="603"/>
      <c r="L46" s="565"/>
      <c r="M46" s="688"/>
    </row>
    <row r="47" spans="2:13" s="635" customFormat="1" ht="23" customHeight="1" thickBot="1" x14ac:dyDescent="0.25">
      <c r="B47" s="676"/>
      <c r="C47" s="614"/>
      <c r="D47" s="589"/>
      <c r="E47" s="687"/>
      <c r="F47" s="615" t="s">
        <v>29</v>
      </c>
      <c r="G47" s="616">
        <v>0</v>
      </c>
      <c r="H47" s="616">
        <v>0</v>
      </c>
      <c r="I47" s="620"/>
      <c r="J47" s="584"/>
      <c r="K47" s="603"/>
      <c r="L47" s="601"/>
      <c r="M47" s="689"/>
    </row>
    <row r="48" spans="2:13" s="635" customFormat="1" ht="157.5" customHeight="1" thickTop="1" x14ac:dyDescent="0.2">
      <c r="B48" s="558" t="s">
        <v>190</v>
      </c>
      <c r="C48" s="559"/>
      <c r="D48" s="560"/>
      <c r="E48" s="621" t="s">
        <v>289</v>
      </c>
      <c r="F48" s="622"/>
      <c r="G48" s="622"/>
      <c r="H48" s="623"/>
      <c r="I48" s="624" t="s">
        <v>224</v>
      </c>
      <c r="J48" s="625"/>
      <c r="K48" s="626"/>
      <c r="L48" s="610" t="s">
        <v>58</v>
      </c>
      <c r="M48" s="627" t="s">
        <v>59</v>
      </c>
    </row>
    <row r="49" spans="1:14" s="635" customFormat="1" ht="157.5" customHeight="1" x14ac:dyDescent="0.2">
      <c r="B49" s="580" t="s">
        <v>185</v>
      </c>
      <c r="C49" s="580"/>
      <c r="D49" s="580"/>
      <c r="E49" s="628" t="s">
        <v>290</v>
      </c>
      <c r="F49" s="628"/>
      <c r="G49" s="628"/>
      <c r="H49" s="628"/>
      <c r="I49" s="629" t="s">
        <v>225</v>
      </c>
      <c r="J49" s="630"/>
      <c r="K49" s="631"/>
      <c r="L49" s="615" t="s">
        <v>186</v>
      </c>
      <c r="M49" s="632" t="s">
        <v>191</v>
      </c>
    </row>
    <row r="50" spans="1:14" s="635" customFormat="1" ht="45" customHeight="1" x14ac:dyDescent="0.2">
      <c r="I50" s="690" t="s">
        <v>60</v>
      </c>
      <c r="J50" s="691">
        <f>SUM(K5:K47)</f>
        <v>204</v>
      </c>
      <c r="K50" s="692"/>
      <c r="L50" s="693"/>
      <c r="M50" s="633" t="s">
        <v>61</v>
      </c>
    </row>
    <row r="51" spans="1:14" s="635" customFormat="1" ht="45" customHeight="1" x14ac:dyDescent="0.2">
      <c r="I51" s="690" t="s">
        <v>62</v>
      </c>
      <c r="J51" s="634">
        <f>IF(B2="簡易型Ｂ",20,IF(B2="標準型",35,"型選択"))</f>
        <v>20</v>
      </c>
      <c r="K51" s="692"/>
      <c r="L51" s="693"/>
    </row>
    <row r="52" spans="1:14" s="635" customFormat="1" ht="14" x14ac:dyDescent="0.2">
      <c r="I52" s="694"/>
      <c r="J52" s="693"/>
      <c r="L52" s="693"/>
    </row>
    <row r="53" spans="1:14" s="635" customFormat="1" ht="66.650000000000006" customHeight="1" x14ac:dyDescent="0.2">
      <c r="B53" s="628" t="s">
        <v>63</v>
      </c>
      <c r="C53" s="628"/>
      <c r="D53" s="628"/>
      <c r="E53" s="628" t="s">
        <v>64</v>
      </c>
      <c r="F53" s="628"/>
      <c r="G53" s="628"/>
      <c r="H53" s="628"/>
      <c r="I53" s="628"/>
      <c r="J53" s="628"/>
      <c r="K53" s="628"/>
      <c r="L53" s="636"/>
      <c r="M53" s="636"/>
    </row>
    <row r="54" spans="1:14" ht="23.25" customHeight="1" x14ac:dyDescent="0.2">
      <c r="C54" s="635"/>
      <c r="D54" s="635"/>
      <c r="E54" s="635"/>
    </row>
    <row r="55" spans="1:14" x14ac:dyDescent="0.2">
      <c r="E55" s="695"/>
      <c r="K55" s="696"/>
    </row>
    <row r="56" spans="1:14" s="639" customFormat="1" x14ac:dyDescent="0.2">
      <c r="A56" s="637"/>
      <c r="B56" s="637"/>
      <c r="C56" s="637"/>
      <c r="D56" s="637"/>
      <c r="E56" s="697"/>
      <c r="F56" s="697"/>
      <c r="G56" s="637"/>
      <c r="H56" s="637"/>
      <c r="I56" s="637"/>
      <c r="J56" s="637"/>
      <c r="K56" s="637"/>
      <c r="M56" s="637"/>
      <c r="N56" s="637"/>
    </row>
    <row r="57" spans="1:14" s="639" customFormat="1" x14ac:dyDescent="0.2">
      <c r="A57" s="637"/>
      <c r="B57" s="637"/>
      <c r="C57" s="637"/>
      <c r="D57" s="637"/>
      <c r="E57" s="637"/>
      <c r="F57" s="637"/>
      <c r="G57" s="637"/>
      <c r="H57" s="637"/>
      <c r="I57" s="637"/>
      <c r="K57" s="637"/>
      <c r="M57" s="637"/>
      <c r="N57" s="637"/>
    </row>
    <row r="58" spans="1:14" s="639" customFormat="1" x14ac:dyDescent="0.2">
      <c r="A58" s="637"/>
      <c r="B58" s="637"/>
      <c r="C58" s="637"/>
      <c r="D58" s="637"/>
      <c r="E58" s="637"/>
      <c r="F58" s="637"/>
      <c r="G58" s="637"/>
      <c r="H58" s="637"/>
      <c r="I58" s="637"/>
      <c r="K58" s="637"/>
      <c r="M58" s="637"/>
      <c r="N58" s="637"/>
    </row>
  </sheetData>
  <sheetProtection selectLockedCells="1" selectUnlockedCells="1"/>
  <mergeCells count="118">
    <mergeCell ref="B53:D53"/>
    <mergeCell ref="E53:M53"/>
    <mergeCell ref="C42:C47"/>
    <mergeCell ref="E42:E47"/>
    <mergeCell ref="E48:H48"/>
    <mergeCell ref="B48:D48"/>
    <mergeCell ref="L42:L47"/>
    <mergeCell ref="B49:D49"/>
    <mergeCell ref="E49:H49"/>
    <mergeCell ref="J42:J47"/>
    <mergeCell ref="K42:K47"/>
    <mergeCell ref="D42:D47"/>
    <mergeCell ref="I42:I47"/>
    <mergeCell ref="B42:B47"/>
    <mergeCell ref="F37:H37"/>
    <mergeCell ref="F36:H36"/>
    <mergeCell ref="E32:E33"/>
    <mergeCell ref="D39:D41"/>
    <mergeCell ref="J36:J38"/>
    <mergeCell ref="M25:M29"/>
    <mergeCell ref="M34:M35"/>
    <mergeCell ref="D25:D29"/>
    <mergeCell ref="M36:M38"/>
    <mergeCell ref="D34:D35"/>
    <mergeCell ref="F33:H33"/>
    <mergeCell ref="F30:H30"/>
    <mergeCell ref="F18:H18"/>
    <mergeCell ref="F15:H15"/>
    <mergeCell ref="F17:H17"/>
    <mergeCell ref="E56:F56"/>
    <mergeCell ref="E25:E29"/>
    <mergeCell ref="E34:E35"/>
    <mergeCell ref="M42:M47"/>
    <mergeCell ref="M30:M31"/>
    <mergeCell ref="F41:H41"/>
    <mergeCell ref="J25:J29"/>
    <mergeCell ref="L34:L41"/>
    <mergeCell ref="M39:M41"/>
    <mergeCell ref="J34:J35"/>
    <mergeCell ref="F29:H29"/>
    <mergeCell ref="J30:J31"/>
    <mergeCell ref="K34:K41"/>
    <mergeCell ref="F35:H35"/>
    <mergeCell ref="E39:E41"/>
    <mergeCell ref="F40:H40"/>
    <mergeCell ref="J39:J41"/>
    <mergeCell ref="F39:H39"/>
    <mergeCell ref="F34:H34"/>
    <mergeCell ref="M32:M33"/>
    <mergeCell ref="F38:H38"/>
    <mergeCell ref="B34:B41"/>
    <mergeCell ref="C34:C41"/>
    <mergeCell ref="D36:D38"/>
    <mergeCell ref="E36:E38"/>
    <mergeCell ref="B2:C2"/>
    <mergeCell ref="D3:D4"/>
    <mergeCell ref="D5:D8"/>
    <mergeCell ref="B3:C4"/>
    <mergeCell ref="F14:I14"/>
    <mergeCell ref="E11:E13"/>
    <mergeCell ref="F9:H9"/>
    <mergeCell ref="E9:E10"/>
    <mergeCell ref="E3:E4"/>
    <mergeCell ref="D9:D13"/>
    <mergeCell ref="F7:H7"/>
    <mergeCell ref="F10:H10"/>
    <mergeCell ref="F13:H13"/>
    <mergeCell ref="F11:H11"/>
    <mergeCell ref="B5:B33"/>
    <mergeCell ref="C5:C13"/>
    <mergeCell ref="C14:C22"/>
    <mergeCell ref="E20:E22"/>
    <mergeCell ref="D14:D22"/>
    <mergeCell ref="E7:E8"/>
    <mergeCell ref="F3:H4"/>
    <mergeCell ref="F5:H5"/>
    <mergeCell ref="F20:H20"/>
    <mergeCell ref="F32:H32"/>
    <mergeCell ref="F6:H6"/>
    <mergeCell ref="C23:C33"/>
    <mergeCell ref="E14:E19"/>
    <mergeCell ref="F16:H16"/>
    <mergeCell ref="E5:E6"/>
    <mergeCell ref="F12:H12"/>
    <mergeCell ref="D32:D33"/>
    <mergeCell ref="E23:E24"/>
    <mergeCell ref="D23:D24"/>
    <mergeCell ref="F23:H23"/>
    <mergeCell ref="F24:H24"/>
    <mergeCell ref="D30:D31"/>
    <mergeCell ref="F22:H22"/>
    <mergeCell ref="F21:H21"/>
    <mergeCell ref="F25:H25"/>
    <mergeCell ref="F26:H28"/>
    <mergeCell ref="F19:H19"/>
    <mergeCell ref="E30:E31"/>
    <mergeCell ref="F31:H31"/>
    <mergeCell ref="F8:H8"/>
    <mergeCell ref="M3:M4"/>
    <mergeCell ref="M9:M10"/>
    <mergeCell ref="L3:L4"/>
    <mergeCell ref="M11:M13"/>
    <mergeCell ref="M5:M6"/>
    <mergeCell ref="J11:J13"/>
    <mergeCell ref="M7:M8"/>
    <mergeCell ref="J9:J10"/>
    <mergeCell ref="M23:M24"/>
    <mergeCell ref="J20:J22"/>
    <mergeCell ref="J23:J24"/>
    <mergeCell ref="I3:K3"/>
    <mergeCell ref="K5:K33"/>
    <mergeCell ref="L5:L33"/>
    <mergeCell ref="J5:J6"/>
    <mergeCell ref="M20:M22"/>
    <mergeCell ref="J32:J33"/>
    <mergeCell ref="J7:J8"/>
    <mergeCell ref="M14:M19"/>
    <mergeCell ref="J14:J19"/>
  </mergeCells>
  <phoneticPr fontId="2"/>
  <conditionalFormatting sqref="J51">
    <cfRule type="expression" dxfId="38" priority="1" stopIfTrue="1">
      <formula>$J$51="型選択"</formula>
    </cfRule>
  </conditionalFormatting>
  <dataValidations count="1">
    <dataValidation type="list" allowBlank="1" showInputMessage="1" showErrorMessage="1" sqref="B2:C2" xr:uid="{00000000-0002-0000-0100-000000000000}">
      <formula1>"簡易型Ｂ,標準型"</formula1>
    </dataValidation>
  </dataValidations>
  <printOptions horizontalCentered="1"/>
  <pageMargins left="0.39370078740157483" right="0.39370078740157483" top="0.39370078740157483" bottom="0.19685039370078741" header="0.19685039370078741" footer="0.27559055118110237"/>
  <pageSetup paperSize="8" scale="43" fitToWidth="0" fitToHeight="0" orientation="landscape" useFirstPageNumber="1" r:id="rId1"/>
  <headerFooter alignWithMargins="0">
    <oddHeader>&amp;R&amp;18&amp;P／&amp;N</oddHeader>
  </headerFooter>
  <rowBreaks count="1" manualBreakCount="1">
    <brk id="33" min="1"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3:AA44"/>
  <sheetViews>
    <sheetView view="pageBreakPreview" topLeftCell="A10" zoomScaleNormal="100" zoomScaleSheetLayoutView="100" workbookViewId="0">
      <selection activeCell="V36" sqref="V36"/>
    </sheetView>
  </sheetViews>
  <sheetFormatPr defaultColWidth="3.08984375" defaultRowHeight="18" customHeight="1" x14ac:dyDescent="0.2"/>
  <cols>
    <col min="1" max="16384" width="3.08984375" style="180"/>
  </cols>
  <sheetData>
    <row r="3" spans="1:27" ht="18" customHeight="1" x14ac:dyDescent="0.2">
      <c r="AA3" s="181" t="s">
        <v>65</v>
      </c>
    </row>
    <row r="5" spans="1:27" ht="18" customHeight="1" x14ac:dyDescent="0.2">
      <c r="A5" s="211" t="s">
        <v>66</v>
      </c>
      <c r="B5" s="211"/>
      <c r="C5" s="211"/>
      <c r="D5" s="211"/>
      <c r="E5" s="211"/>
      <c r="F5" s="211"/>
      <c r="G5" s="211"/>
      <c r="H5" s="211"/>
      <c r="I5" s="211"/>
      <c r="J5" s="211"/>
      <c r="K5" s="211"/>
      <c r="L5" s="211"/>
      <c r="M5" s="211"/>
      <c r="N5" s="211"/>
      <c r="O5" s="211"/>
      <c r="P5" s="211"/>
      <c r="Q5" s="211"/>
      <c r="R5" s="211"/>
      <c r="S5" s="211"/>
      <c r="T5" s="211"/>
      <c r="U5" s="211"/>
      <c r="V5" s="211"/>
      <c r="W5" s="211"/>
      <c r="X5" s="211"/>
      <c r="Y5" s="211"/>
      <c r="Z5" s="211"/>
      <c r="AA5" s="211"/>
    </row>
    <row r="6" spans="1:27" ht="18" customHeight="1" x14ac:dyDescent="0.2">
      <c r="A6" s="211"/>
      <c r="B6" s="211"/>
      <c r="C6" s="211"/>
      <c r="D6" s="211"/>
      <c r="E6" s="211"/>
      <c r="F6" s="211"/>
      <c r="G6" s="211"/>
      <c r="H6" s="211"/>
      <c r="I6" s="211"/>
      <c r="J6" s="211"/>
      <c r="K6" s="211"/>
      <c r="L6" s="211"/>
      <c r="M6" s="211"/>
      <c r="N6" s="211"/>
      <c r="O6" s="211"/>
      <c r="P6" s="211"/>
      <c r="Q6" s="211"/>
      <c r="R6" s="211"/>
      <c r="S6" s="211"/>
      <c r="T6" s="211"/>
      <c r="U6" s="211"/>
      <c r="V6" s="211"/>
      <c r="W6" s="211"/>
      <c r="X6" s="211"/>
      <c r="Y6" s="211"/>
      <c r="Z6" s="211"/>
      <c r="AA6" s="211"/>
    </row>
    <row r="9" spans="1:27" ht="18" customHeight="1" x14ac:dyDescent="0.2">
      <c r="B9" s="212" t="s">
        <v>270</v>
      </c>
      <c r="C9" s="212"/>
      <c r="D9" s="212"/>
      <c r="E9" s="212"/>
      <c r="F9" s="212"/>
      <c r="G9" s="212"/>
      <c r="H9" s="212"/>
      <c r="I9" s="212"/>
      <c r="J9" s="212"/>
    </row>
    <row r="11" spans="1:27" ht="18" customHeight="1" x14ac:dyDescent="0.2">
      <c r="O11" s="180" t="s">
        <v>67</v>
      </c>
    </row>
    <row r="13" spans="1:27" ht="18" customHeight="1" x14ac:dyDescent="0.2">
      <c r="O13" s="180" t="s">
        <v>68</v>
      </c>
    </row>
    <row r="15" spans="1:27" ht="18" customHeight="1" x14ac:dyDescent="0.2">
      <c r="O15" s="180" t="s">
        <v>69</v>
      </c>
    </row>
    <row r="18" spans="2:20" ht="18" customHeight="1" x14ac:dyDescent="0.2">
      <c r="E18" s="181" t="s">
        <v>70</v>
      </c>
      <c r="F18" s="180" t="s">
        <v>71</v>
      </c>
      <c r="G18" s="201" t="s">
        <v>271</v>
      </c>
      <c r="H18" s="182"/>
      <c r="I18" s="182"/>
      <c r="J18" s="182"/>
      <c r="K18" s="182"/>
      <c r="L18" s="182"/>
      <c r="M18" s="182"/>
      <c r="N18" s="182"/>
      <c r="O18" s="182"/>
      <c r="P18" s="182"/>
      <c r="Q18" s="182"/>
      <c r="R18" s="182"/>
      <c r="S18" s="182"/>
      <c r="T18" s="182"/>
    </row>
    <row r="19" spans="2:20" ht="18" customHeight="1" x14ac:dyDescent="0.2">
      <c r="G19" s="201" t="s">
        <v>272</v>
      </c>
      <c r="H19" s="182"/>
      <c r="I19" s="182"/>
      <c r="J19" s="182"/>
      <c r="K19" s="182"/>
      <c r="L19" s="182"/>
      <c r="M19" s="182"/>
      <c r="N19" s="182"/>
      <c r="O19" s="182"/>
      <c r="P19" s="182"/>
      <c r="Q19" s="182"/>
      <c r="R19" s="182"/>
      <c r="S19" s="182"/>
      <c r="T19" s="182"/>
    </row>
    <row r="20" spans="2:20" ht="18" customHeight="1" x14ac:dyDescent="0.2">
      <c r="G20" s="182"/>
      <c r="H20" s="182"/>
      <c r="I20" s="182"/>
      <c r="J20" s="182"/>
      <c r="K20" s="182"/>
      <c r="L20" s="182"/>
      <c r="M20" s="182"/>
      <c r="N20" s="182"/>
      <c r="O20" s="182"/>
      <c r="P20" s="182"/>
      <c r="Q20" s="182"/>
      <c r="R20" s="182"/>
      <c r="S20" s="182"/>
      <c r="T20" s="182"/>
    </row>
    <row r="21" spans="2:20" ht="18" customHeight="1" x14ac:dyDescent="0.2">
      <c r="E21" s="181"/>
      <c r="G21" s="182"/>
      <c r="H21" s="182"/>
      <c r="I21" s="182"/>
      <c r="J21" s="182"/>
      <c r="K21" s="182"/>
      <c r="L21" s="182"/>
      <c r="M21" s="182"/>
      <c r="N21" s="182"/>
      <c r="O21" s="182"/>
      <c r="P21" s="182"/>
      <c r="Q21" s="182"/>
      <c r="R21" s="182"/>
      <c r="S21" s="182"/>
      <c r="T21" s="182"/>
    </row>
    <row r="22" spans="2:20" ht="18" customHeight="1" x14ac:dyDescent="0.2">
      <c r="G22" s="182"/>
      <c r="H22" s="182"/>
      <c r="I22" s="182"/>
      <c r="J22" s="182"/>
      <c r="K22" s="182"/>
      <c r="L22" s="182"/>
      <c r="M22" s="182"/>
      <c r="N22" s="182"/>
      <c r="O22" s="182"/>
      <c r="P22" s="182"/>
      <c r="Q22" s="182"/>
      <c r="R22" s="182"/>
      <c r="S22" s="182"/>
      <c r="T22" s="182"/>
    </row>
    <row r="25" spans="2:20" ht="18" customHeight="1" x14ac:dyDescent="0.2">
      <c r="B25" s="180" t="s">
        <v>72</v>
      </c>
    </row>
    <row r="26" spans="2:20" ht="18" customHeight="1" x14ac:dyDescent="0.2">
      <c r="B26" s="180" t="s">
        <v>73</v>
      </c>
    </row>
    <row r="27" spans="2:20" ht="18" customHeight="1" x14ac:dyDescent="0.2">
      <c r="B27" s="180" t="s">
        <v>74</v>
      </c>
    </row>
    <row r="30" spans="2:20" ht="18" customHeight="1" x14ac:dyDescent="0.2">
      <c r="C30" s="180" t="s">
        <v>75</v>
      </c>
    </row>
    <row r="31" spans="2:20" ht="18" customHeight="1" x14ac:dyDescent="0.2">
      <c r="D31" s="180" t="s">
        <v>76</v>
      </c>
      <c r="G31" s="180" t="s">
        <v>71</v>
      </c>
      <c r="H31" s="180" t="s">
        <v>77</v>
      </c>
    </row>
    <row r="32" spans="2:20" ht="18" customHeight="1" x14ac:dyDescent="0.2">
      <c r="D32" s="180" t="s">
        <v>78</v>
      </c>
      <c r="G32" s="180" t="s">
        <v>71</v>
      </c>
      <c r="H32" s="180" t="s">
        <v>79</v>
      </c>
    </row>
    <row r="33" spans="1:27" ht="18" customHeight="1" x14ac:dyDescent="0.2">
      <c r="D33" s="180" t="s">
        <v>67</v>
      </c>
      <c r="G33" s="180" t="s">
        <v>71</v>
      </c>
      <c r="H33" s="180" t="s">
        <v>80</v>
      </c>
    </row>
    <row r="34" spans="1:27" ht="18" customHeight="1" x14ac:dyDescent="0.2">
      <c r="D34" s="180" t="s">
        <v>81</v>
      </c>
      <c r="G34" s="180" t="s">
        <v>71</v>
      </c>
      <c r="H34" s="180" t="s">
        <v>82</v>
      </c>
    </row>
    <row r="35" spans="1:27" ht="18" customHeight="1" x14ac:dyDescent="0.2">
      <c r="D35" s="180" t="s">
        <v>83</v>
      </c>
      <c r="G35" s="180" t="s">
        <v>71</v>
      </c>
      <c r="H35" s="180" t="s">
        <v>82</v>
      </c>
    </row>
    <row r="36" spans="1:27" ht="18" customHeight="1" x14ac:dyDescent="0.2">
      <c r="D36" s="180" t="s">
        <v>84</v>
      </c>
      <c r="G36" s="180" t="s">
        <v>71</v>
      </c>
      <c r="H36" s="183"/>
    </row>
    <row r="44" spans="1:27" ht="18" customHeight="1" x14ac:dyDescent="0.2">
      <c r="A44" s="184"/>
      <c r="B44" s="184"/>
      <c r="C44" s="184"/>
      <c r="D44" s="184"/>
      <c r="E44" s="184"/>
      <c r="F44" s="184"/>
      <c r="G44" s="184"/>
      <c r="H44" s="184"/>
      <c r="I44" s="184"/>
      <c r="J44" s="184"/>
      <c r="K44" s="184"/>
      <c r="L44" s="184"/>
      <c r="M44" s="184"/>
      <c r="N44" s="184"/>
      <c r="O44" s="184"/>
      <c r="P44" s="184"/>
      <c r="Q44" s="184"/>
      <c r="R44" s="184"/>
      <c r="S44" s="184"/>
      <c r="T44" s="184"/>
      <c r="U44" s="184"/>
      <c r="V44" s="184"/>
      <c r="W44" s="184"/>
      <c r="X44" s="184"/>
      <c r="Y44" s="184"/>
      <c r="Z44" s="184"/>
      <c r="AA44" s="184"/>
    </row>
  </sheetData>
  <mergeCells count="2">
    <mergeCell ref="A5:AA6"/>
    <mergeCell ref="B9:J9"/>
  </mergeCells>
  <phoneticPr fontId="2"/>
  <printOptions horizontalCentered="1" vertic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52"/>
  <sheetViews>
    <sheetView view="pageBreakPreview" topLeftCell="A8" zoomScale="70" zoomScaleNormal="71" zoomScaleSheetLayoutView="70" workbookViewId="0">
      <selection activeCell="S25" sqref="S25"/>
    </sheetView>
  </sheetViews>
  <sheetFormatPr defaultColWidth="8.7265625" defaultRowHeight="13" x14ac:dyDescent="0.2"/>
  <cols>
    <col min="1" max="1" width="2.453125" style="34" customWidth="1"/>
    <col min="2" max="3" width="6.36328125" style="34" customWidth="1"/>
    <col min="4" max="4" width="17.6328125" style="34" customWidth="1"/>
    <col min="5" max="5" width="60.08984375" style="34" customWidth="1"/>
    <col min="6" max="7" width="10.6328125" style="34" customWidth="1"/>
    <col min="8" max="8" width="49.08984375" style="34" customWidth="1"/>
    <col min="9" max="9" width="20.6328125" style="89" customWidth="1"/>
    <col min="10" max="10" width="15.6328125" style="34" customWidth="1"/>
    <col min="11" max="12" width="10.6328125" style="34" customWidth="1"/>
    <col min="13" max="15" width="8.7265625" style="34"/>
    <col min="16" max="16" width="10.453125" style="34" bestFit="1" customWidth="1"/>
    <col min="17" max="16384" width="8.7265625" style="34"/>
  </cols>
  <sheetData>
    <row r="1" spans="2:12" ht="30.75" customHeight="1" x14ac:dyDescent="0.2">
      <c r="B1" s="35" t="s">
        <v>246</v>
      </c>
      <c r="C1" s="70"/>
      <c r="D1" s="70"/>
      <c r="G1" s="71"/>
      <c r="H1" s="236"/>
      <c r="I1" s="236"/>
      <c r="J1" s="236"/>
    </row>
    <row r="2" spans="2:12" ht="23" x14ac:dyDescent="0.2">
      <c r="B2" s="72"/>
      <c r="C2" s="72"/>
      <c r="D2" s="72"/>
      <c r="E2" s="72"/>
      <c r="F2" s="246" t="s">
        <v>68</v>
      </c>
      <c r="G2" s="247"/>
      <c r="H2" s="237"/>
      <c r="I2" s="238"/>
      <c r="J2" s="239"/>
      <c r="K2" s="73"/>
      <c r="L2" s="73"/>
    </row>
    <row r="3" spans="2:12" ht="20.149999999999999" customHeight="1" x14ac:dyDescent="0.2">
      <c r="B3" s="283" t="s">
        <v>2</v>
      </c>
      <c r="C3" s="284"/>
      <c r="D3" s="248" t="s">
        <v>3</v>
      </c>
      <c r="E3" s="248" t="s">
        <v>4</v>
      </c>
      <c r="F3" s="248" t="s">
        <v>6</v>
      </c>
      <c r="G3" s="252" t="s">
        <v>85</v>
      </c>
      <c r="H3" s="253"/>
      <c r="I3" s="217" t="s">
        <v>86</v>
      </c>
      <c r="J3" s="241" t="s">
        <v>87</v>
      </c>
    </row>
    <row r="4" spans="2:12" ht="43.5" customHeight="1" thickBot="1" x14ac:dyDescent="0.25">
      <c r="B4" s="285"/>
      <c r="C4" s="286"/>
      <c r="D4" s="249"/>
      <c r="E4" s="249"/>
      <c r="F4" s="249"/>
      <c r="G4" s="74" t="s">
        <v>9</v>
      </c>
      <c r="H4" s="175" t="s">
        <v>88</v>
      </c>
      <c r="I4" s="240"/>
      <c r="J4" s="242"/>
    </row>
    <row r="5" spans="2:12" ht="39" customHeight="1" thickTop="1" x14ac:dyDescent="0.2">
      <c r="B5" s="234" t="str">
        <f>IF('評価項目(標準)'!B5="","",+'評価項目(標準)'!B5)</f>
        <v>企　業　の　能　力　等</v>
      </c>
      <c r="C5" s="264" t="str">
        <f>IF(+'評価項目(標準)'!C5="","",+'評価項目(標準)'!C5)</f>
        <v>地域精通度・貢献度</v>
      </c>
      <c r="D5" s="271" t="str">
        <f>IF(+'評価項目(標準)'!D5="","",+'評価項目(標準)'!D5)</f>
        <v>地域精通度</v>
      </c>
      <c r="E5" s="287" t="str">
        <f>IF(+'評価項目(標準)'!E5="","",+'評価項目(標準)'!E5)</f>
        <v>本店等所在地</v>
      </c>
      <c r="F5" s="243">
        <f>+IF(+'評価項目(標準)'!J5="","",+'評価項目(標準)'!J5)</f>
        <v>10</v>
      </c>
      <c r="G5" s="75">
        <f>+IF(+'評価項目(標準)'!I5="","",+'評価項目(標準)'!I5)</f>
        <v>10</v>
      </c>
      <c r="H5" s="176" t="str">
        <f>+IF(+'評価項目(標準)'!F5="","",+'評価項目(標準)'!F5)</f>
        <v>四日市市、川越町内</v>
      </c>
      <c r="I5" s="250"/>
      <c r="J5" s="244" t="str">
        <f>IF(I5="","",VLOOKUP(I5,'評価項目(標準)'!F5:I6,4,FALSE))</f>
        <v/>
      </c>
    </row>
    <row r="6" spans="2:12" ht="39" customHeight="1" x14ac:dyDescent="0.2">
      <c r="B6" s="235"/>
      <c r="C6" s="265"/>
      <c r="D6" s="272"/>
      <c r="E6" s="210"/>
      <c r="F6" s="233"/>
      <c r="G6" s="76">
        <f>+IF(+'評価項目(標準)'!I6="","",+'評価項目(標準)'!I6)</f>
        <v>0</v>
      </c>
      <c r="H6" s="171" t="str">
        <f>+IF(+'評価項目(標準)'!F6="","",+'評価項目(標準)'!F6)</f>
        <v>上記以外</v>
      </c>
      <c r="I6" s="251"/>
      <c r="J6" s="245"/>
    </row>
    <row r="7" spans="2:12" ht="31.5" customHeight="1" x14ac:dyDescent="0.2">
      <c r="B7" s="235"/>
      <c r="C7" s="265"/>
      <c r="D7" s="272"/>
      <c r="E7" s="276" t="str">
        <f>IF(+'評価項目(標準)'!E7="","",+'評価項目(標準)'!E7)</f>
        <v>施工箇所地域における工事実績</v>
      </c>
      <c r="F7" s="274">
        <f>+IF(+'評価項目(標準)'!J7="","",+'評価項目(標準)'!J7)</f>
        <v>5</v>
      </c>
      <c r="G7" s="77">
        <f>+IF(+'評価項目(標準)'!I7="","",+'評価項目(標準)'!I7)</f>
        <v>5</v>
      </c>
      <c r="H7" s="177" t="str">
        <f>+IF(+'評価項目(標準)'!F7="","",+'評価項目(標準)'!F7)</f>
        <v>四日市市、川越町内における工事実績あり</v>
      </c>
      <c r="I7" s="254"/>
      <c r="J7" s="232" t="str">
        <f>IF(I7="","",IF(I7=H7,G7,IF(I7=H8,G8)))</f>
        <v/>
      </c>
    </row>
    <row r="8" spans="2:12" ht="31.5" customHeight="1" x14ac:dyDescent="0.2">
      <c r="B8" s="235"/>
      <c r="C8" s="265"/>
      <c r="D8" s="273"/>
      <c r="E8" s="277"/>
      <c r="F8" s="275"/>
      <c r="G8" s="77">
        <f>+IF(+'評価項目(標準)'!I8="","",+'評価項目(標準)'!I8)</f>
        <v>0</v>
      </c>
      <c r="H8" s="177" t="str">
        <f>+IF(+'評価項目(標準)'!F8="","",+'評価項目(標準)'!F8)</f>
        <v>工事実績なし</v>
      </c>
      <c r="I8" s="251"/>
      <c r="J8" s="233"/>
    </row>
    <row r="9" spans="2:12" ht="31.5" customHeight="1" x14ac:dyDescent="0.2">
      <c r="B9" s="235"/>
      <c r="C9" s="265"/>
      <c r="D9" s="272"/>
      <c r="E9" s="217" t="str">
        <f>IF(+'評価項目(標準)'!E9="","",+'評価項目(標準)'!E9)</f>
        <v>　公共施設美化活動実績</v>
      </c>
      <c r="F9" s="218">
        <f>+IF(+'評価項目(標準)'!J9="","",+'評価項目(標準)'!J9)</f>
        <v>3</v>
      </c>
      <c r="G9" s="76">
        <f>+IF(+'評価項目(標準)'!I9="","",+'評価項目(標準)'!I9)</f>
        <v>3</v>
      </c>
      <c r="H9" s="178" t="str">
        <f>+IF(+'評価項目(標準)'!F9="","",+'評価項目(標準)'!F9)</f>
        <v>有</v>
      </c>
      <c r="I9" s="254"/>
      <c r="J9" s="262" t="str">
        <f>IF(I9="","",IF(I9=H9,G9,IF(I9=H10,G10)))</f>
        <v/>
      </c>
    </row>
    <row r="10" spans="2:12" ht="31.5" customHeight="1" x14ac:dyDescent="0.2">
      <c r="B10" s="235"/>
      <c r="C10" s="265"/>
      <c r="D10" s="272"/>
      <c r="E10" s="208"/>
      <c r="F10" s="219"/>
      <c r="G10" s="76">
        <f>+IF(+'評価項目(標準)'!I10="","",+'評価項目(標準)'!I10)</f>
        <v>0</v>
      </c>
      <c r="H10" s="178" t="str">
        <f>+IF(+'評価項目(標準)'!F10="","",+'評価項目(標準)'!F10)</f>
        <v>無</v>
      </c>
      <c r="I10" s="260"/>
      <c r="J10" s="263"/>
    </row>
    <row r="11" spans="2:12" ht="31.5" customHeight="1" x14ac:dyDescent="0.2">
      <c r="B11" s="235"/>
      <c r="C11" s="265"/>
      <c r="D11" s="272"/>
      <c r="E11" s="217" t="str">
        <f>IF(+'評価項目(標準)'!E11="","",+'評価項目(標準)'!E11)</f>
        <v>災害協定の評価</v>
      </c>
      <c r="F11" s="218">
        <f>+IF(+'評価項目(標準)'!J11="","",+'評価項目(標準)'!J11)</f>
        <v>9</v>
      </c>
      <c r="G11" s="76">
        <f>+IF(+'評価項目(標準)'!I11="","",+'評価項目(標準)'!I11)</f>
        <v>9</v>
      </c>
      <c r="H11" s="171" t="str">
        <f>+IF(+'評価項目(標準)'!F11="","",+'評価項目(標準)'!F11)</f>
        <v>災害協定１の実績あり</v>
      </c>
      <c r="I11" s="254"/>
      <c r="J11" s="262" t="str">
        <f>IF(I11="","",VLOOKUP(I11,'評価項目(標準)'!F11:I13,4,FALSE))</f>
        <v/>
      </c>
    </row>
    <row r="12" spans="2:12" ht="31.5" customHeight="1" x14ac:dyDescent="0.2">
      <c r="B12" s="235"/>
      <c r="C12" s="265"/>
      <c r="D12" s="272"/>
      <c r="E12" s="208"/>
      <c r="F12" s="219"/>
      <c r="G12" s="76">
        <f>+IF(+'評価項目(標準)'!I12="","",+'評価項目(標準)'!I12)</f>
        <v>3</v>
      </c>
      <c r="H12" s="171" t="str">
        <f>+IF(+'評価項目(標準)'!F12="","",+'評価項目(標準)'!F12)</f>
        <v>災害協定２の実績あり</v>
      </c>
      <c r="I12" s="260"/>
      <c r="J12" s="263"/>
    </row>
    <row r="13" spans="2:12" ht="31.5" customHeight="1" x14ac:dyDescent="0.2">
      <c r="B13" s="235"/>
      <c r="C13" s="265"/>
      <c r="D13" s="272"/>
      <c r="E13" s="208"/>
      <c r="F13" s="219"/>
      <c r="G13" s="76">
        <f>+IF(+'評価項目(標準)'!I13="","",+'評価項目(標準)'!I13)</f>
        <v>0</v>
      </c>
      <c r="H13" s="179" t="str">
        <f>+IF(+'評価項目(標準)'!F13="","",+'評価項目(標準)'!F13)</f>
        <v>実績なし</v>
      </c>
      <c r="I13" s="260"/>
      <c r="J13" s="263"/>
    </row>
    <row r="14" spans="2:12" ht="35.5" customHeight="1" x14ac:dyDescent="0.2">
      <c r="B14" s="235"/>
      <c r="C14" s="266" t="str">
        <f>IF(+'評価項目(標準)'!C14="","",+'評価項目(標準)'!C14)</f>
        <v>社会貢献度</v>
      </c>
      <c r="D14" s="248" t="str">
        <f>IF(+'評価項目(標準)'!D14="","",+'評価項目(標準)'!D14)</f>
        <v>社会貢献度</v>
      </c>
      <c r="E14" s="268" t="str">
        <f>IF(+'評価項目(標準)'!E14="","",+'評価項目(標準)'!E14)</f>
        <v>① 男女共同参画活動実績
② 障がい者雇用実績
③ 人権に関する取組実績
④ 「みえる・わかる・つながる！職業ポータルサイト」
　 Webページへの登録
⑤ 現場見学会等の開催実績
⑥ 不当要求防止責任者講習の受講実績
⑦ 職場環境づくりの実績</v>
      </c>
      <c r="F14" s="218">
        <f>+IF(+'評価項目(標準)'!J14="","",+'評価項目(標準)'!J14)</f>
        <v>4</v>
      </c>
      <c r="G14" s="258" t="s">
        <v>213</v>
      </c>
      <c r="H14" s="259"/>
      <c r="I14" s="254"/>
      <c r="J14" s="232" t="str">
        <f>IF(I14="","",IF(I14=H15,G15,IF(I14=H16,G16,IF(I14=H17,G17,IF(I14=H18,G18,IF(I14=H19,G19))))))</f>
        <v/>
      </c>
    </row>
    <row r="15" spans="2:12" ht="35.5" customHeight="1" x14ac:dyDescent="0.2">
      <c r="B15" s="235"/>
      <c r="C15" s="235"/>
      <c r="D15" s="209"/>
      <c r="E15" s="269"/>
      <c r="F15" s="219"/>
      <c r="G15" s="111">
        <f>+IF(+'評価項目(標準)'!I15="","",+'評価項目(標準)'!I15)</f>
        <v>4</v>
      </c>
      <c r="H15" s="168" t="str">
        <f>+IF(+'評価項目(標準)'!F15="","",+'評価項目(標準)'!F15)</f>
        <v>４点</v>
      </c>
      <c r="I15" s="260"/>
      <c r="J15" s="261"/>
    </row>
    <row r="16" spans="2:12" ht="35.5" customHeight="1" x14ac:dyDescent="0.2">
      <c r="B16" s="235"/>
      <c r="C16" s="235"/>
      <c r="D16" s="209"/>
      <c r="E16" s="269"/>
      <c r="F16" s="219"/>
      <c r="G16" s="112">
        <f>+IF(+'評価項目(標準)'!I16="","",+'評価項目(標準)'!I16)</f>
        <v>3</v>
      </c>
      <c r="H16" s="169" t="str">
        <f>+IF(+'評価項目(標準)'!F16="","",+'評価項目(標準)'!F16)</f>
        <v>３点</v>
      </c>
      <c r="I16" s="260"/>
      <c r="J16" s="261"/>
    </row>
    <row r="17" spans="2:10" ht="35.5" customHeight="1" x14ac:dyDescent="0.2">
      <c r="B17" s="235"/>
      <c r="C17" s="235"/>
      <c r="D17" s="209"/>
      <c r="E17" s="269"/>
      <c r="F17" s="219"/>
      <c r="G17" s="112">
        <f>+IF(+'評価項目(標準)'!I17="","",+'評価項目(標準)'!I17)</f>
        <v>2</v>
      </c>
      <c r="H17" s="169" t="str">
        <f>+IF(+'評価項目(標準)'!F17="","",+'評価項目(標準)'!F17)</f>
        <v>２点</v>
      </c>
      <c r="I17" s="260"/>
      <c r="J17" s="261"/>
    </row>
    <row r="18" spans="2:10" ht="35.5" customHeight="1" x14ac:dyDescent="0.2">
      <c r="B18" s="235"/>
      <c r="C18" s="235"/>
      <c r="D18" s="209"/>
      <c r="E18" s="269"/>
      <c r="F18" s="219"/>
      <c r="G18" s="112">
        <f>+IF(+'評価項目(標準)'!I18="","",+'評価項目(標準)'!I18)</f>
        <v>1</v>
      </c>
      <c r="H18" s="169" t="str">
        <f>+IF(+'評価項目(標準)'!F18="","",+'評価項目(標準)'!F18)</f>
        <v>１点</v>
      </c>
      <c r="I18" s="260"/>
      <c r="J18" s="261"/>
    </row>
    <row r="19" spans="2:10" ht="35.5" customHeight="1" x14ac:dyDescent="0.2">
      <c r="B19" s="235"/>
      <c r="C19" s="235"/>
      <c r="D19" s="209"/>
      <c r="E19" s="270"/>
      <c r="F19" s="223"/>
      <c r="G19" s="79">
        <f>+IF(+'評価項目(標準)'!I19="","",+'評価項目(標準)'!I19)</f>
        <v>0</v>
      </c>
      <c r="H19" s="169" t="str">
        <f>+IF(+'評価項目(標準)'!F19="","",+'評価項目(標準)'!F19)</f>
        <v>実績（取得点）なし</v>
      </c>
      <c r="I19" s="251"/>
      <c r="J19" s="233"/>
    </row>
    <row r="20" spans="2:10" ht="31.5" customHeight="1" x14ac:dyDescent="0.2">
      <c r="B20" s="235"/>
      <c r="C20" s="235"/>
      <c r="D20" s="209"/>
      <c r="E20" s="217" t="str">
        <f>IF(+'評価項目(標準)'!E20="","",+'評価項目(標準)'!E20)</f>
        <v>県内企業による施工</v>
      </c>
      <c r="F20" s="218">
        <f>+IF(+'評価項目(標準)'!J20="","",+'評価項目(標準)'!J20)</f>
        <v>5</v>
      </c>
      <c r="G20" s="79">
        <f>+IF(+'評価項目(標準)'!I20="","",+'評価項目(標準)'!I20)</f>
        <v>5</v>
      </c>
      <c r="H20" s="174" t="str">
        <f>+IF(+'評価項目(標準)'!F20="","",+'評価項目(標準)'!F20)</f>
        <v>県内企業による施工の割合 90 ％以上</v>
      </c>
      <c r="I20" s="254"/>
      <c r="J20" s="262" t="str">
        <f>IF(I20="","",VLOOKUP(I20,'評価項目(標準)'!F20:I22,4,FALSE))</f>
        <v/>
      </c>
    </row>
    <row r="21" spans="2:10" ht="31.5" customHeight="1" x14ac:dyDescent="0.2">
      <c r="B21" s="235"/>
      <c r="C21" s="235"/>
      <c r="D21" s="209"/>
      <c r="E21" s="208"/>
      <c r="F21" s="219"/>
      <c r="G21" s="79">
        <f>+IF(+'評価項目(標準)'!I21="","",+'評価項目(標準)'!I21)</f>
        <v>3</v>
      </c>
      <c r="H21" s="174" t="str">
        <f>+IF(+'評価項目(標準)'!F21="","",+'評価項目(標準)'!F21)</f>
        <v>県内企業による施工の割合 70 ％以上</v>
      </c>
      <c r="I21" s="260"/>
      <c r="J21" s="263"/>
    </row>
    <row r="22" spans="2:10" ht="31.5" customHeight="1" x14ac:dyDescent="0.2">
      <c r="B22" s="235"/>
      <c r="C22" s="267"/>
      <c r="D22" s="210"/>
      <c r="E22" s="231"/>
      <c r="F22" s="223"/>
      <c r="G22" s="79">
        <f>+IF(+'評価項目(標準)'!I22="","",+'評価項目(標準)'!I22)</f>
        <v>0</v>
      </c>
      <c r="H22" s="174" t="str">
        <f>+IF(+'評価項目(標準)'!F22="","",+'評価項目(標準)'!F22)</f>
        <v>上記以外</v>
      </c>
      <c r="I22" s="251"/>
      <c r="J22" s="245"/>
    </row>
    <row r="23" spans="2:10" ht="31.5" customHeight="1" x14ac:dyDescent="0.2">
      <c r="B23" s="235"/>
      <c r="C23" s="266" t="str">
        <f>IF(+'評価項目(標準)'!C23="","",+'評価項目(標準)'!C23)</f>
        <v>企業の技術力等</v>
      </c>
      <c r="D23" s="248" t="str">
        <f>IF(+'評価項目(標準)'!D23="","",+'評価項目(標準)'!D23)</f>
        <v>工事実績</v>
      </c>
      <c r="E23" s="217" t="str">
        <f>IF(+'評価項目(標準)'!E23="","",+'評価項目(標準)'!E23)</f>
        <v>企業の工事実績</v>
      </c>
      <c r="F23" s="218">
        <f>+IF(+'評価項目(標準)'!J23="","",+'評価項目(標準)'!J23)</f>
        <v>20</v>
      </c>
      <c r="G23" s="79">
        <f>+IF(+'評価項目(標準)'!I23="","",+'評価項目(標準)'!I23)</f>
        <v>20</v>
      </c>
      <c r="H23" s="169" t="str">
        <f>+IF(+'評価項目(標準)'!F23="","",+'評価項目(標準)'!F23)</f>
        <v>評価対象工事の実績あり</v>
      </c>
      <c r="I23" s="254"/>
      <c r="J23" s="262" t="str">
        <f>IF(I23="","",VLOOKUP(I23,'評価項目(標準)'!F23:I24,4,FALSE))</f>
        <v/>
      </c>
    </row>
    <row r="24" spans="2:10" ht="31.5" customHeight="1" x14ac:dyDescent="0.2">
      <c r="B24" s="235"/>
      <c r="C24" s="235"/>
      <c r="D24" s="210"/>
      <c r="E24" s="231"/>
      <c r="F24" s="223"/>
      <c r="G24" s="79">
        <f>+IF(+'評価項目(標準)'!I24="","",+'評価項目(標準)'!I24)</f>
        <v>0</v>
      </c>
      <c r="H24" s="169" t="str">
        <f>+IF(+'評価項目(標準)'!F24="","",+'評価項目(標準)'!F24)</f>
        <v>評価対象工事の実績なし</v>
      </c>
      <c r="I24" s="251"/>
      <c r="J24" s="245"/>
    </row>
    <row r="25" spans="2:10" ht="31.5" customHeight="1" x14ac:dyDescent="0.2">
      <c r="B25" s="235"/>
      <c r="C25" s="235"/>
      <c r="D25" s="248" t="str">
        <f>IF(+'評価項目(標準)'!D25="","",+'評価項目(標準)'!D25)</f>
        <v>工事成績</v>
      </c>
      <c r="E25" s="217" t="str">
        <f>IF(+'評価項目(標準)'!E25="","",+'評価項目(標準)'!E25)</f>
        <v>申告工事成績点又は総合点</v>
      </c>
      <c r="F25" s="218">
        <f>+IF(+'評価項目(標準)'!J25="","",+'評価項目(標準)'!J25)</f>
        <v>30</v>
      </c>
      <c r="G25" s="76">
        <f>IF(+'評価項目(標準)'!I25="","",+'評価項目(標準)'!I25)</f>
        <v>30</v>
      </c>
      <c r="H25" s="169" t="str">
        <f>IF(+'評価項目(標準)'!F25="","",+'評価項目(標準)'!F25)</f>
        <v xml:space="preserve">申告工事成績点が９０点以上の場合 </v>
      </c>
      <c r="I25" s="255"/>
      <c r="J25" s="220" t="str">
        <f>IF(NOT(ISNUMBER(I25)),"",IF(I25="","",IF(I25&gt;100,"",IF(I25&gt;90,G25,IF(I25&gt;=75,ROUNDDOWN((ROUND(I25-75,1)*G25/15),1),IF(I25&lt;75,0))))))</f>
        <v/>
      </c>
    </row>
    <row r="26" spans="2:10" ht="31.5" customHeight="1" x14ac:dyDescent="0.2">
      <c r="B26" s="235"/>
      <c r="C26" s="235"/>
      <c r="D26" s="209"/>
      <c r="E26" s="208"/>
      <c r="F26" s="219"/>
      <c r="G26" s="196" t="str">
        <f>IF(+'評価項目(標準)'!I26="","",+'評価項目(標準)'!I26)</f>
        <v/>
      </c>
      <c r="H26" s="258" t="str">
        <f>IF(+'評価項目(標準)'!F26="","",+'評価項目(標準)'!F26)</f>
        <v>申告工事成績点が７５点以上９０点未満の場合
(申告工事成績点－７５点)　×　３０／１５</v>
      </c>
      <c r="I26" s="256"/>
      <c r="J26" s="221"/>
    </row>
    <row r="27" spans="2:10" ht="31.5" customHeight="1" x14ac:dyDescent="0.2">
      <c r="B27" s="235"/>
      <c r="C27" s="235"/>
      <c r="D27" s="209"/>
      <c r="E27" s="208"/>
      <c r="F27" s="219"/>
      <c r="G27" s="80" t="str">
        <f>IF(+'評価項目(標準)'!I27="","",+'評価項目(標準)'!I27)</f>
        <v>～</v>
      </c>
      <c r="H27" s="258"/>
      <c r="I27" s="256"/>
      <c r="J27" s="221"/>
    </row>
    <row r="28" spans="2:10" ht="31.5" customHeight="1" x14ac:dyDescent="0.2">
      <c r="B28" s="235"/>
      <c r="C28" s="235"/>
      <c r="D28" s="209"/>
      <c r="E28" s="208"/>
      <c r="F28" s="219"/>
      <c r="G28" s="78" t="str">
        <f>IF(+'評価項目(標準)'!I28="","",+'評価項目(標準)'!I28)</f>
        <v/>
      </c>
      <c r="H28" s="258"/>
      <c r="I28" s="256"/>
      <c r="J28" s="222"/>
    </row>
    <row r="29" spans="2:10" ht="31.5" customHeight="1" x14ac:dyDescent="0.2">
      <c r="B29" s="235"/>
      <c r="C29" s="235"/>
      <c r="D29" s="209"/>
      <c r="E29" s="208"/>
      <c r="F29" s="219"/>
      <c r="G29" s="76">
        <f>IF(+'評価項目(標準)'!I29="","",+'評価項目(標準)'!I29)</f>
        <v>0</v>
      </c>
      <c r="H29" s="169" t="str">
        <f>IF(+'評価項目(標準)'!F29="","",+'評価項目(標準)'!F29)</f>
        <v>申告工事成績点が７５点未満の場合</v>
      </c>
      <c r="I29" s="257"/>
      <c r="J29" s="222"/>
    </row>
    <row r="30" spans="2:10" ht="31.5" customHeight="1" x14ac:dyDescent="0.2">
      <c r="B30" s="235"/>
      <c r="C30" s="235"/>
      <c r="D30" s="217" t="str">
        <f>IF(+'評価項目(標準)'!D30="","",+'評価項目(標準)'!D30)</f>
        <v>品質
マネジメント</v>
      </c>
      <c r="E30" s="217" t="str">
        <f>IF(+'評価項目(標準)'!E30="","",+'評価項目(標準)'!E30)</f>
        <v>品質マネジメントシステムの認証</v>
      </c>
      <c r="F30" s="218">
        <f>+IF(+'評価項目(標準)'!J30="","",+'評価項目(標準)'!J30)</f>
        <v>3</v>
      </c>
      <c r="G30" s="79">
        <f>+IF(+'評価項目(標準)'!I30="","",+'評価項目(標準)'!I30)</f>
        <v>3</v>
      </c>
      <c r="H30" s="169" t="str">
        <f>+IF(+'評価項目(標準)'!F30="","",+'評価項目(標準)'!F30)</f>
        <v>有</v>
      </c>
      <c r="I30" s="254"/>
      <c r="J30" s="232" t="str">
        <f>IF(I30="","",IF(I30=H30,G30,IF(I30=H31,G31)))</f>
        <v/>
      </c>
    </row>
    <row r="31" spans="2:10" ht="31.5" customHeight="1" x14ac:dyDescent="0.2">
      <c r="B31" s="235"/>
      <c r="C31" s="235"/>
      <c r="D31" s="209"/>
      <c r="E31" s="231"/>
      <c r="F31" s="223"/>
      <c r="G31" s="79">
        <f>+IF(+'評価項目(標準)'!I31="","",+'評価項目(標準)'!I31)</f>
        <v>0</v>
      </c>
      <c r="H31" s="169" t="str">
        <f>+IF(+'評価項目(標準)'!F31="","",+'評価項目(標準)'!F31)</f>
        <v>無</v>
      </c>
      <c r="I31" s="251"/>
      <c r="J31" s="233"/>
    </row>
    <row r="32" spans="2:10" ht="31.5" customHeight="1" x14ac:dyDescent="0.2">
      <c r="B32" s="235"/>
      <c r="C32" s="235"/>
      <c r="D32" s="217" t="str">
        <f>IF(+'評価項目(標準)'!D32="","",+'評価項目(標準)'!D32)</f>
        <v>労働安全
衛生管理</v>
      </c>
      <c r="E32" s="217" t="str">
        <f>IF(+'評価項目(標準)'!E32="","",+'評価項目(標準)'!E32)</f>
        <v>労働安全衛生マネジメントシステムの認証</v>
      </c>
      <c r="F32" s="218">
        <f>+IF(+'評価項目(標準)'!J32="","",+'評価項目(標準)'!J32)</f>
        <v>5</v>
      </c>
      <c r="G32" s="79">
        <f>+IF(+'評価項目(標準)'!I32="","",+'評価項目(標準)'!I32)</f>
        <v>5</v>
      </c>
      <c r="H32" s="171" t="str">
        <f>IF(+'評価項目(標準)'!F32="","",+'評価項目(標準)'!F32)</f>
        <v>有</v>
      </c>
      <c r="I32" s="291"/>
      <c r="J32" s="232" t="str">
        <f>IF(I32="","",IF(I32=H32,G32,IF(I32=H33,G33)))</f>
        <v/>
      </c>
    </row>
    <row r="33" spans="1:12" ht="31.5" customHeight="1" thickBot="1" x14ac:dyDescent="0.25">
      <c r="B33" s="235"/>
      <c r="C33" s="235"/>
      <c r="D33" s="273"/>
      <c r="E33" s="231"/>
      <c r="F33" s="223"/>
      <c r="G33" s="79">
        <f>+IF(+'評価項目(標準)'!I33="","",+'評価項目(標準)'!I33)</f>
        <v>0</v>
      </c>
      <c r="H33" s="171" t="str">
        <f>IF(+'評価項目(標準)'!F33="","",+'評価項目(標準)'!F33)</f>
        <v>無</v>
      </c>
      <c r="I33" s="291"/>
      <c r="J33" s="233"/>
    </row>
    <row r="34" spans="1:12" ht="31.5" customHeight="1" thickTop="1" x14ac:dyDescent="0.2">
      <c r="B34" s="228" t="str">
        <f>IF('評価項目(標準)'!B34="","",+'評価項目(標準)'!B34)</f>
        <v>技術者の能力</v>
      </c>
      <c r="C34" s="293" t="str">
        <f>IF(+'評価項目(標準)'!C34="","",+'評価項目(標準)'!C34)</f>
        <v>技術者の能力</v>
      </c>
      <c r="D34" s="226" t="str">
        <f>IF(+'評価項目(標準)'!D34="","",+'評価項目(標準)'!D34)</f>
        <v>配置予定
技術者の
工事実績</v>
      </c>
      <c r="E34" s="226" t="str">
        <f>IF(+'評価項目(標準)'!E34="","",+'評価項目(標準)'!E34)</f>
        <v>主任（監理）技術者又は
現場代理人としての工事実績</v>
      </c>
      <c r="F34" s="300">
        <f>+IF(+'評価項目(標準)'!J34="","",+'評価項目(標準)'!J34)</f>
        <v>20</v>
      </c>
      <c r="G34" s="116">
        <f>+IF(+'評価項目(標準)'!I34="","",+'評価項目(標準)'!I34)</f>
        <v>20</v>
      </c>
      <c r="H34" s="172" t="str">
        <f>+IF(+'評価項目(標準)'!F34="","",+'評価項目(標準)'!F34)</f>
        <v>評価対象工事の実績あり</v>
      </c>
      <c r="I34" s="296"/>
      <c r="J34" s="290" t="str">
        <f>IF(I34="","",VLOOKUP(I34,'評価項目(標準)'!F34:I35,4,FALSE))</f>
        <v/>
      </c>
    </row>
    <row r="35" spans="1:12" ht="31.5" customHeight="1" x14ac:dyDescent="0.2">
      <c r="B35" s="229"/>
      <c r="C35" s="294"/>
      <c r="D35" s="227"/>
      <c r="E35" s="227"/>
      <c r="F35" s="297"/>
      <c r="G35" s="79">
        <f>+IF(+'評価項目(標準)'!I35="","",+'評価項目(標準)'!I35)</f>
        <v>0</v>
      </c>
      <c r="H35" s="169" t="str">
        <f>+IF(+'評価項目(標準)'!F35="","",+'評価項目(標準)'!F35)</f>
        <v>評価対象工事の実績なし</v>
      </c>
      <c r="I35" s="289"/>
      <c r="J35" s="288"/>
    </row>
    <row r="36" spans="1:12" ht="31.5" customHeight="1" x14ac:dyDescent="0.2">
      <c r="B36" s="229"/>
      <c r="C36" s="294"/>
      <c r="D36" s="227" t="str">
        <f>IF(+'評価項目(標準)'!D36="","",+'評価項目(標準)'!D36)</f>
        <v>配置予定技術者の
資格保有状況</v>
      </c>
      <c r="E36" s="227" t="str">
        <f>IF(+'評価項目(標準)'!E36="","",+'評価項目(標準)'!E36)</f>
        <v>舗装工事に係る資格</v>
      </c>
      <c r="F36" s="297">
        <f>+IF(+'評価項目(標準)'!J36="","",+'評価項目(標準)'!J36)</f>
        <v>5</v>
      </c>
      <c r="G36" s="79">
        <f>+IF(+'評価項目(標準)'!I36="","",+'評価項目(標準)'!I36)</f>
        <v>5</v>
      </c>
      <c r="H36" s="169" t="str">
        <f>+IF(+'評価項目(標準)'!F36="","",+'評価項目(標準)'!F36)</f>
        <v>１級舗装施工管理技術者の資格保有</v>
      </c>
      <c r="I36" s="289"/>
      <c r="J36" s="288" t="str">
        <f>IF(I36="","",IF(I36=H36,G36,IF(I36=H37,G37,G38)))</f>
        <v/>
      </c>
    </row>
    <row r="37" spans="1:12" ht="31.5" customHeight="1" x14ac:dyDescent="0.2">
      <c r="B37" s="229"/>
      <c r="C37" s="294"/>
      <c r="D37" s="227"/>
      <c r="E37" s="227"/>
      <c r="F37" s="297"/>
      <c r="G37" s="79">
        <f>+IF(+'評価項目(標準)'!I37="","",+'評価項目(標準)'!I37)</f>
        <v>3</v>
      </c>
      <c r="H37" s="169" t="str">
        <f>+IF(+'評価項目(標準)'!F37="","",+'評価項目(標準)'!F37)</f>
        <v>２級舗装施工管理技術者の資格保有</v>
      </c>
      <c r="I37" s="289"/>
      <c r="J37" s="288"/>
    </row>
    <row r="38" spans="1:12" ht="31.5" customHeight="1" x14ac:dyDescent="0.2">
      <c r="B38" s="229"/>
      <c r="C38" s="294"/>
      <c r="D38" s="227"/>
      <c r="E38" s="227"/>
      <c r="F38" s="297"/>
      <c r="G38" s="79">
        <f>+IF(+'評価項目(標準)'!I38="","",+'評価項目(標準)'!I38)</f>
        <v>0</v>
      </c>
      <c r="H38" s="169" t="str">
        <f>+IF(+'評価項目(標準)'!F38="","",+'評価項目(標準)'!F38)</f>
        <v>無</v>
      </c>
      <c r="I38" s="289"/>
      <c r="J38" s="288"/>
    </row>
    <row r="39" spans="1:12" ht="31.5" customHeight="1" x14ac:dyDescent="0.2">
      <c r="B39" s="229"/>
      <c r="C39" s="294"/>
      <c r="D39" s="227" t="str">
        <f>IF(+'評価項目(標準)'!D39="","",+'評価項目(標準)'!D39)</f>
        <v>配置予定技術者
のCPD
（継続学習制度）
取組実績</v>
      </c>
      <c r="E39" s="227" t="str">
        <f>IF(+'評価項目(標準)'!E39="","",+'評価項目(標準)'!E39)</f>
        <v>各団体が発行するCPDの取組実績</v>
      </c>
      <c r="F39" s="297">
        <f>+IF(+'評価項目(標準)'!J39="","",+'評価項目(標準)'!J39)</f>
        <v>5</v>
      </c>
      <c r="G39" s="79">
        <f>+IF(+'評価項目(標準)'!I39="","",+'評価項目(標準)'!I39)</f>
        <v>5</v>
      </c>
      <c r="H39" s="169" t="str">
        <f>+IF(+'評価項目(標準)'!F39="","",+'評価項目(標準)'!F39)</f>
        <v>換算後の単位数の合計が推奨単位以上</v>
      </c>
      <c r="I39" s="289"/>
      <c r="J39" s="288" t="str">
        <f>IF(I39="","",IF(I39=H39,G39,IF(I39=H40,G40,IF(I39=H41,G41))))</f>
        <v/>
      </c>
    </row>
    <row r="40" spans="1:12" ht="31.5" customHeight="1" x14ac:dyDescent="0.2">
      <c r="B40" s="229"/>
      <c r="C40" s="294"/>
      <c r="D40" s="227"/>
      <c r="E40" s="227"/>
      <c r="F40" s="297"/>
      <c r="G40" s="79">
        <f>+IF(+'評価項目(標準)'!I40="","",+'評価項目(標準)'!I40)</f>
        <v>3</v>
      </c>
      <c r="H40" s="169" t="str">
        <f>+IF(+'評価項目(標準)'!F40="","",+'評価項目(標準)'!F40)</f>
        <v>換算後の単位数の合計が推奨単位の1/2以上</v>
      </c>
      <c r="I40" s="289"/>
      <c r="J40" s="288"/>
    </row>
    <row r="41" spans="1:12" ht="31.5" customHeight="1" thickBot="1" x14ac:dyDescent="0.25">
      <c r="B41" s="230"/>
      <c r="C41" s="295"/>
      <c r="D41" s="278"/>
      <c r="E41" s="278"/>
      <c r="F41" s="298"/>
      <c r="G41" s="81">
        <f>+IF(+'評価項目(標準)'!I41="","",+'評価項目(標準)'!I41)</f>
        <v>0</v>
      </c>
      <c r="H41" s="170" t="str">
        <f>+IF(+'評価項目(標準)'!F41="","",+'評価項目(標準)'!F41)</f>
        <v>換算後の単位数の合計が推奨単位の1/2未満</v>
      </c>
      <c r="I41" s="299"/>
      <c r="J41" s="292"/>
    </row>
    <row r="42" spans="1:12" ht="59.25" customHeight="1" thickTop="1" x14ac:dyDescent="0.2">
      <c r="B42" s="280" t="str">
        <f>IF(+'評価項目(標準)'!B48="","",+'評価項目(標準)'!B48)</f>
        <v>総合評価方式の不履行による
加算点の減点</v>
      </c>
      <c r="C42" s="281"/>
      <c r="D42" s="282"/>
      <c r="E42" s="213" t="str">
        <f>IF(+'評価項目(標準)'!E48="","",+'評価項目(標準)'!E48)</f>
        <v>当該工事の入札公告日が、四日市港管理組合が総合評価方式で発注した工事で不履行による減点措置が課されている期間内である場合、「技術提案等不履行確定通知書等」に記載した減点を行います。</v>
      </c>
      <c r="F42" s="214"/>
      <c r="G42" s="215"/>
      <c r="H42" s="173" t="str">
        <f>IF('評価項目(標準)'!I48="","",+'評価項目(標準)'!I48)</f>
        <v>△換算前
加算点満点
×1割
×件数</v>
      </c>
      <c r="I42" s="82"/>
      <c r="J42" s="83" t="str">
        <f>IF(+I42="","",-(+'評価項目(標準)'!J50*0.1*I42))</f>
        <v/>
      </c>
    </row>
    <row r="43" spans="1:12" ht="59.25" customHeight="1" x14ac:dyDescent="0.2">
      <c r="B43" s="227" t="str">
        <f>IF(+'評価項目(標準)'!B49="","",+'評価項目(標準)'!B49)</f>
        <v>指名停止措置による
加算点の減点</v>
      </c>
      <c r="C43" s="227"/>
      <c r="D43" s="227"/>
      <c r="E43" s="279" t="str">
        <f>IF(+'評価項目(標準)'!E49="","",+'評価項目(標準)'!E49)</f>
        <v>当該工事の入札公告日が、四日市港管理組合発注工事にかかる贈賄、公契約関係競売等妨害又は談合により役員等又は使用人が逮捕、又は逮捕を経ないで公訴を提起されたことによる指名停止に伴う減点措置期間内である場合、減点を行います。</v>
      </c>
      <c r="F43" s="279"/>
      <c r="G43" s="279"/>
      <c r="H43" s="171" t="str">
        <f>IF('評価項目(標準)'!I49="","",+'評価項目(標準)'!I49)</f>
        <v>△換算前
加算点満点
×1割</v>
      </c>
      <c r="I43" s="82"/>
      <c r="J43" s="83" t="str">
        <f>IF(+I43="","",-(+'評価項目(標準)'!J50*0.1))</f>
        <v/>
      </c>
    </row>
    <row r="44" spans="1:12" ht="26.25" customHeight="1" x14ac:dyDescent="0.2">
      <c r="E44" s="84"/>
      <c r="F44" s="85"/>
      <c r="G44" s="86"/>
      <c r="I44" s="87" t="s">
        <v>89</v>
      </c>
      <c r="J44" s="88">
        <f>SUM(J5:J43)</f>
        <v>0</v>
      </c>
    </row>
    <row r="45" spans="1:12" ht="13.5" thickBot="1" x14ac:dyDescent="0.25"/>
    <row r="46" spans="1:12" s="89" customFormat="1" ht="21.75" customHeight="1" x14ac:dyDescent="0.2">
      <c r="A46" s="34"/>
      <c r="B46" s="95" t="s">
        <v>90</v>
      </c>
      <c r="C46" s="96"/>
      <c r="D46" s="96"/>
      <c r="E46" s="97"/>
      <c r="F46" s="97"/>
      <c r="G46" s="97"/>
      <c r="H46" s="97"/>
      <c r="I46" s="97"/>
      <c r="J46" s="98"/>
      <c r="K46" s="34"/>
      <c r="L46" s="34"/>
    </row>
    <row r="47" spans="1:12" s="89" customFormat="1" ht="21.75" customHeight="1" x14ac:dyDescent="0.2">
      <c r="A47" s="34"/>
      <c r="B47" s="90" t="s">
        <v>91</v>
      </c>
      <c r="C47" s="99"/>
      <c r="D47" s="224" t="s">
        <v>92</v>
      </c>
      <c r="E47" s="224"/>
      <c r="F47" s="224"/>
      <c r="G47" s="224"/>
      <c r="H47" s="224"/>
      <c r="I47" s="224"/>
      <c r="J47" s="225"/>
      <c r="K47" s="34"/>
      <c r="L47" s="34"/>
    </row>
    <row r="48" spans="1:12" ht="21.75" customHeight="1" x14ac:dyDescent="0.2">
      <c r="B48" s="90" t="s">
        <v>91</v>
      </c>
      <c r="C48" s="100"/>
      <c r="D48" s="224" t="s">
        <v>93</v>
      </c>
      <c r="E48" s="224"/>
      <c r="F48" s="224"/>
      <c r="G48" s="224"/>
      <c r="H48" s="224"/>
      <c r="I48" s="224"/>
      <c r="J48" s="225"/>
    </row>
    <row r="49" spans="1:13" ht="21.75" customHeight="1" x14ac:dyDescent="0.2">
      <c r="B49" s="91" t="s">
        <v>94</v>
      </c>
      <c r="C49" s="101" t="s">
        <v>95</v>
      </c>
      <c r="D49" s="102"/>
      <c r="E49" s="102"/>
      <c r="F49" s="102"/>
      <c r="G49" s="102"/>
      <c r="H49" s="102"/>
      <c r="I49" s="102"/>
      <c r="J49" s="103"/>
    </row>
    <row r="50" spans="1:13" ht="21.75" customHeight="1" thickBot="1" x14ac:dyDescent="0.25">
      <c r="B50" s="92" t="s">
        <v>94</v>
      </c>
      <c r="C50" s="104" t="s">
        <v>96</v>
      </c>
      <c r="D50" s="105"/>
      <c r="E50" s="105"/>
      <c r="F50" s="105"/>
      <c r="G50" s="105"/>
      <c r="H50" s="105"/>
      <c r="I50" s="105"/>
      <c r="J50" s="106"/>
    </row>
    <row r="51" spans="1:13" ht="7.5" customHeight="1" x14ac:dyDescent="0.2">
      <c r="B51" s="93"/>
      <c r="C51" s="93"/>
      <c r="D51" s="93"/>
      <c r="E51" s="94"/>
      <c r="F51" s="94"/>
      <c r="G51" s="94"/>
      <c r="H51" s="94"/>
      <c r="I51" s="94"/>
      <c r="J51" s="94"/>
    </row>
    <row r="52" spans="1:13" ht="24" customHeight="1" x14ac:dyDescent="0.2">
      <c r="A52" s="216"/>
      <c r="B52" s="216"/>
      <c r="C52" s="216"/>
      <c r="D52" s="216"/>
      <c r="E52" s="216"/>
      <c r="F52" s="216"/>
      <c r="G52" s="216"/>
      <c r="H52" s="216"/>
      <c r="I52" s="216"/>
      <c r="J52" s="216"/>
      <c r="K52" s="71"/>
      <c r="L52" s="71"/>
      <c r="M52" s="71"/>
    </row>
  </sheetData>
  <sheetProtection selectLockedCells="1"/>
  <mergeCells count="87">
    <mergeCell ref="J39:J41"/>
    <mergeCell ref="C34:C41"/>
    <mergeCell ref="D36:D38"/>
    <mergeCell ref="I34:I35"/>
    <mergeCell ref="E39:E41"/>
    <mergeCell ref="F39:F41"/>
    <mergeCell ref="I39:I41"/>
    <mergeCell ref="F36:F38"/>
    <mergeCell ref="E34:E35"/>
    <mergeCell ref="F34:F35"/>
    <mergeCell ref="J32:J33"/>
    <mergeCell ref="J23:J24"/>
    <mergeCell ref="J36:J38"/>
    <mergeCell ref="I36:I38"/>
    <mergeCell ref="J34:J35"/>
    <mergeCell ref="I30:I31"/>
    <mergeCell ref="I32:I33"/>
    <mergeCell ref="I23:I24"/>
    <mergeCell ref="E3:E4"/>
    <mergeCell ref="E7:E8"/>
    <mergeCell ref="D39:D41"/>
    <mergeCell ref="B43:D43"/>
    <mergeCell ref="E43:G43"/>
    <mergeCell ref="E36:E38"/>
    <mergeCell ref="B42:D42"/>
    <mergeCell ref="D25:D29"/>
    <mergeCell ref="D23:D24"/>
    <mergeCell ref="B3:C4"/>
    <mergeCell ref="D3:D4"/>
    <mergeCell ref="C23:C33"/>
    <mergeCell ref="E5:E6"/>
    <mergeCell ref="E30:E31"/>
    <mergeCell ref="D32:D33"/>
    <mergeCell ref="E23:E24"/>
    <mergeCell ref="J14:J19"/>
    <mergeCell ref="J11:J13"/>
    <mergeCell ref="C5:C13"/>
    <mergeCell ref="E11:E13"/>
    <mergeCell ref="D14:D22"/>
    <mergeCell ref="C14:C22"/>
    <mergeCell ref="J9:J10"/>
    <mergeCell ref="E14:E19"/>
    <mergeCell ref="D5:D8"/>
    <mergeCell ref="J20:J22"/>
    <mergeCell ref="I20:I22"/>
    <mergeCell ref="I14:I19"/>
    <mergeCell ref="I11:I13"/>
    <mergeCell ref="D9:D13"/>
    <mergeCell ref="F7:F8"/>
    <mergeCell ref="E20:E22"/>
    <mergeCell ref="E9:E10"/>
    <mergeCell ref="F14:F19"/>
    <mergeCell ref="F20:F22"/>
    <mergeCell ref="F23:F24"/>
    <mergeCell ref="F9:F10"/>
    <mergeCell ref="I5:I6"/>
    <mergeCell ref="G3:H3"/>
    <mergeCell ref="I7:I8"/>
    <mergeCell ref="F32:F33"/>
    <mergeCell ref="I25:I29"/>
    <mergeCell ref="G14:H14"/>
    <mergeCell ref="H26:H28"/>
    <mergeCell ref="I9:I10"/>
    <mergeCell ref="H1:J1"/>
    <mergeCell ref="H2:J2"/>
    <mergeCell ref="I3:I4"/>
    <mergeCell ref="J3:J4"/>
    <mergeCell ref="F5:F6"/>
    <mergeCell ref="J5:J6"/>
    <mergeCell ref="F2:G2"/>
    <mergeCell ref="F3:F4"/>
    <mergeCell ref="E42:G42"/>
    <mergeCell ref="A52:J52"/>
    <mergeCell ref="E25:E29"/>
    <mergeCell ref="F25:F29"/>
    <mergeCell ref="J25:J29"/>
    <mergeCell ref="F30:F31"/>
    <mergeCell ref="D47:J47"/>
    <mergeCell ref="D34:D35"/>
    <mergeCell ref="B34:B41"/>
    <mergeCell ref="E32:E33"/>
    <mergeCell ref="D48:J48"/>
    <mergeCell ref="J30:J31"/>
    <mergeCell ref="D30:D31"/>
    <mergeCell ref="B5:B33"/>
    <mergeCell ref="J7:J8"/>
    <mergeCell ref="F11:F13"/>
  </mergeCells>
  <phoneticPr fontId="2"/>
  <conditionalFormatting sqref="I5:I6">
    <cfRule type="cellIs" dxfId="37" priority="4" stopIfTrue="1" operator="equal">
      <formula>$F$5</formula>
    </cfRule>
  </conditionalFormatting>
  <conditionalFormatting sqref="I7:I8">
    <cfRule type="cellIs" dxfId="36" priority="12" stopIfTrue="1" operator="equal">
      <formula>$F$7</formula>
    </cfRule>
  </conditionalFormatting>
  <conditionalFormatting sqref="I9:I10">
    <cfRule type="cellIs" dxfId="35" priority="27" stopIfTrue="1" operator="equal">
      <formula>$F$9</formula>
    </cfRule>
  </conditionalFormatting>
  <conditionalFormatting sqref="I11:I13">
    <cfRule type="cellIs" dxfId="34" priority="26" stopIfTrue="1" operator="equal">
      <formula>$F$11</formula>
    </cfRule>
  </conditionalFormatting>
  <conditionalFormatting sqref="I14:I19">
    <cfRule type="cellIs" dxfId="33" priority="21" stopIfTrue="1" operator="equal">
      <formula>$F$14</formula>
    </cfRule>
  </conditionalFormatting>
  <conditionalFormatting sqref="I20:I22">
    <cfRule type="cellIs" dxfId="32" priority="11" stopIfTrue="1" operator="equal">
      <formula>$F$20</formula>
    </cfRule>
  </conditionalFormatting>
  <conditionalFormatting sqref="I23:I24">
    <cfRule type="cellIs" dxfId="31" priority="18" stopIfTrue="1" operator="equal">
      <formula>$F$23</formula>
    </cfRule>
  </conditionalFormatting>
  <conditionalFormatting sqref="I25">
    <cfRule type="cellIs" dxfId="30" priority="3" stopIfTrue="1" operator="equal">
      <formula>#REF!</formula>
    </cfRule>
  </conditionalFormatting>
  <conditionalFormatting sqref="I30:I31">
    <cfRule type="cellIs" dxfId="29" priority="19" stopIfTrue="1" operator="equal">
      <formula>$F$30</formula>
    </cfRule>
  </conditionalFormatting>
  <conditionalFormatting sqref="I32:I33">
    <cfRule type="cellIs" dxfId="28" priority="22" stopIfTrue="1" operator="equal">
      <formula>$F$32</formula>
    </cfRule>
  </conditionalFormatting>
  <conditionalFormatting sqref="I34:I35">
    <cfRule type="cellIs" dxfId="27" priority="9" stopIfTrue="1" operator="equal">
      <formula>$F$34</formula>
    </cfRule>
  </conditionalFormatting>
  <conditionalFormatting sqref="I36:I38">
    <cfRule type="cellIs" dxfId="26" priority="8" stopIfTrue="1" operator="equal">
      <formula>$F$36</formula>
    </cfRule>
  </conditionalFormatting>
  <conditionalFormatting sqref="I39:I41">
    <cfRule type="cellIs" dxfId="25" priority="16" stopIfTrue="1" operator="equal">
      <formula>$F$39</formula>
    </cfRule>
  </conditionalFormatting>
  <dataValidations count="12">
    <dataValidation type="list" allowBlank="1" showInputMessage="1" showErrorMessage="1" sqref="I32:I33" xr:uid="{00000000-0002-0000-0300-000000000000}">
      <formula1>$H$32:$H$33</formula1>
    </dataValidation>
    <dataValidation type="list" allowBlank="1" showInputMessage="1" showErrorMessage="1" sqref="I20:I22" xr:uid="{00000000-0002-0000-0300-000002000000}">
      <formula1>$H$20:$H$22</formula1>
    </dataValidation>
    <dataValidation type="list" allowBlank="1" showInputMessage="1" showErrorMessage="1" sqref="I30:I31" xr:uid="{00000000-0002-0000-0300-000003000000}">
      <formula1>$H$30:$H$31</formula1>
    </dataValidation>
    <dataValidation type="list" allowBlank="1" showInputMessage="1" showErrorMessage="1" sqref="I7:I8" xr:uid="{00000000-0002-0000-0300-000007000000}">
      <formula1>$H$7:$H$8</formula1>
    </dataValidation>
    <dataValidation type="list" allowBlank="1" showInputMessage="1" showErrorMessage="1" sqref="I9:I10" xr:uid="{00000000-0002-0000-0300-000009000000}">
      <formula1>$H$9:$H$10</formula1>
    </dataValidation>
    <dataValidation type="list" allowBlank="1" showInputMessage="1" showErrorMessage="1" sqref="I11:I13" xr:uid="{00000000-0002-0000-0300-00000A000000}">
      <formula1>$H$11:$H$13</formula1>
    </dataValidation>
    <dataValidation type="list" allowBlank="1" showInputMessage="1" showErrorMessage="1" sqref="I36:I38" xr:uid="{00000000-0002-0000-0300-00000B000000}">
      <formula1>$H$36:$H$38</formula1>
    </dataValidation>
    <dataValidation type="list" allowBlank="1" showInputMessage="1" showErrorMessage="1" sqref="I39:I41" xr:uid="{00000000-0002-0000-0300-00000C000000}">
      <formula1>$H$39:$H$41</formula1>
    </dataValidation>
    <dataValidation type="list" allowBlank="1" showInputMessage="1" showErrorMessage="1" sqref="I14:I19" xr:uid="{00000000-0002-0000-0300-00000E000000}">
      <formula1>$H$15:$H$19</formula1>
    </dataValidation>
    <dataValidation type="list" allowBlank="1" showInputMessage="1" showErrorMessage="1" sqref="I5:I6" xr:uid="{00000000-0002-0000-0300-000006000000}">
      <formula1>$H$5:$H$6</formula1>
    </dataValidation>
    <dataValidation type="list" allowBlank="1" showInputMessage="1" showErrorMessage="1" sqref="I23:I24" xr:uid="{00000000-0002-0000-0300-000004000000}">
      <formula1>$H$23:$H$24</formula1>
    </dataValidation>
    <dataValidation type="list" allowBlank="1" showInputMessage="1" showErrorMessage="1" sqref="I34:I35" xr:uid="{00000000-0002-0000-0300-000005000000}">
      <formula1>$H$34:$H$35</formula1>
    </dataValidation>
  </dataValidations>
  <printOptions horizontalCentered="1"/>
  <pageMargins left="0.39370078740157483" right="0.19685039370078741" top="0.39370078740157483" bottom="0.19685039370078741" header="0" footer="0"/>
  <pageSetup paperSize="9" scale="4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O53"/>
  <sheetViews>
    <sheetView view="pageBreakPreview" zoomScale="70" zoomScaleNormal="71" zoomScaleSheetLayoutView="70" workbookViewId="0">
      <selection activeCell="R6" sqref="R6"/>
    </sheetView>
  </sheetViews>
  <sheetFormatPr defaultColWidth="8.7265625" defaultRowHeight="13" x14ac:dyDescent="0.2"/>
  <cols>
    <col min="1" max="1" width="2.453125" style="34" customWidth="1"/>
    <col min="2" max="3" width="6.36328125" style="34" customWidth="1"/>
    <col min="4" max="4" width="17.6328125" style="34" customWidth="1"/>
    <col min="5" max="5" width="56.453125" style="34" customWidth="1"/>
    <col min="6" max="7" width="10.6328125" style="34" customWidth="1"/>
    <col min="8" max="8" width="49.08984375" style="34" customWidth="1"/>
    <col min="9" max="9" width="20.6328125" style="89" customWidth="1"/>
    <col min="10" max="10" width="15.6328125" style="34" customWidth="1"/>
    <col min="11" max="11" width="20.6328125" style="89" customWidth="1"/>
    <col min="12" max="12" width="15.6328125" style="34" customWidth="1"/>
    <col min="13" max="13" width="25.6328125" style="34" customWidth="1"/>
    <col min="14" max="15" width="10.6328125" style="34" customWidth="1"/>
    <col min="16" max="16384" width="8.7265625" style="34"/>
  </cols>
  <sheetData>
    <row r="1" spans="2:15" ht="36" customHeight="1" x14ac:dyDescent="0.2"/>
    <row r="2" spans="2:15" ht="30.75" customHeight="1" x14ac:dyDescent="0.2">
      <c r="B2" s="35" t="s">
        <v>246</v>
      </c>
      <c r="C2" s="70"/>
      <c r="D2" s="70"/>
      <c r="G2" s="71"/>
      <c r="H2" s="236"/>
      <c r="I2" s="236"/>
      <c r="J2" s="236"/>
      <c r="K2" s="109"/>
      <c r="L2" s="109"/>
      <c r="M2" s="109"/>
    </row>
    <row r="3" spans="2:15" ht="31.5" customHeight="1" x14ac:dyDescent="0.2">
      <c r="B3" s="72"/>
      <c r="C3" s="72"/>
      <c r="D3" s="72"/>
      <c r="E3" s="72"/>
      <c r="F3" s="246" t="s">
        <v>68</v>
      </c>
      <c r="G3" s="247"/>
      <c r="H3" s="237"/>
      <c r="I3" s="238"/>
      <c r="J3" s="238"/>
      <c r="K3" s="238"/>
      <c r="L3" s="238"/>
      <c r="M3" s="239"/>
      <c r="N3" s="73"/>
      <c r="O3" s="73"/>
    </row>
    <row r="4" spans="2:15" ht="27" customHeight="1" x14ac:dyDescent="0.2">
      <c r="B4" s="283" t="s">
        <v>2</v>
      </c>
      <c r="C4" s="284"/>
      <c r="D4" s="248" t="s">
        <v>3</v>
      </c>
      <c r="E4" s="248" t="s">
        <v>4</v>
      </c>
      <c r="F4" s="248" t="s">
        <v>6</v>
      </c>
      <c r="G4" s="252" t="s">
        <v>97</v>
      </c>
      <c r="H4" s="253"/>
      <c r="I4" s="258" t="s">
        <v>98</v>
      </c>
      <c r="J4" s="307"/>
      <c r="K4" s="258" t="s">
        <v>99</v>
      </c>
      <c r="L4" s="259"/>
      <c r="M4" s="308" t="s">
        <v>100</v>
      </c>
    </row>
    <row r="5" spans="2:15" ht="43.5" customHeight="1" thickBot="1" x14ac:dyDescent="0.25">
      <c r="B5" s="285"/>
      <c r="C5" s="286"/>
      <c r="D5" s="249"/>
      <c r="E5" s="249"/>
      <c r="F5" s="249"/>
      <c r="G5" s="113" t="s">
        <v>101</v>
      </c>
      <c r="H5" s="193" t="s">
        <v>102</v>
      </c>
      <c r="I5" s="108" t="s">
        <v>103</v>
      </c>
      <c r="J5" s="114" t="s">
        <v>104</v>
      </c>
      <c r="K5" s="108" t="s">
        <v>103</v>
      </c>
      <c r="L5" s="115" t="s">
        <v>105</v>
      </c>
      <c r="M5" s="309"/>
    </row>
    <row r="6" spans="2:15" ht="42" customHeight="1" thickTop="1" x14ac:dyDescent="0.2">
      <c r="B6" s="234" t="str">
        <f>IF('評価項目(標準)'!B5="","",+'評価項目(標準)'!B5)</f>
        <v>企　業　の　能　力　等</v>
      </c>
      <c r="C6" s="264" t="str">
        <f>IF(+'評価項目(標準)'!C5="","",+'評価項目(標準)'!C5)</f>
        <v>地域精通度・貢献度</v>
      </c>
      <c r="D6" s="271" t="str">
        <f>IF(+'評価項目(標準)'!D5="","",+'評価項目(標準)'!D5)</f>
        <v>地域精通度</v>
      </c>
      <c r="E6" s="287" t="str">
        <f>IF(+'評価項目(標準)'!E5="","",+'評価項目(標準)'!E5)</f>
        <v>本店等所在地</v>
      </c>
      <c r="F6" s="243">
        <f>+IF(+'評価項目(標準)'!J5="","",+'評価項目(標準)'!J5)</f>
        <v>10</v>
      </c>
      <c r="G6" s="75">
        <f>+IF(+'評価項目(標準)'!I5="","",+'評価項目(標準)'!I5)</f>
        <v>10</v>
      </c>
      <c r="H6" s="185" t="str">
        <f>+IF(+'評価項目(標準)'!F5="","",+'評価項目(標準)'!F5)</f>
        <v>四日市市、川越町内</v>
      </c>
      <c r="I6" s="250"/>
      <c r="J6" s="244" t="str">
        <f>IF(I6="","",VLOOKUP(I6,'評価項目(標準)'!F5:I6,4,FALSE))</f>
        <v/>
      </c>
      <c r="K6" s="206" t="s">
        <v>106</v>
      </c>
      <c r="L6" s="310" t="s">
        <v>107</v>
      </c>
      <c r="M6" s="244" t="str">
        <f>J6</f>
        <v/>
      </c>
    </row>
    <row r="7" spans="2:15" ht="42" customHeight="1" x14ac:dyDescent="0.2">
      <c r="B7" s="235"/>
      <c r="C7" s="265"/>
      <c r="D7" s="272"/>
      <c r="E7" s="210"/>
      <c r="F7" s="233"/>
      <c r="G7" s="112">
        <f>+IF(+'評価項目(標準)'!I6="","",+'評価項目(標準)'!I6)</f>
        <v>0</v>
      </c>
      <c r="H7" s="187" t="str">
        <f>+IF(+'評価項目(標準)'!F6="","",+'評価項目(標準)'!F6)</f>
        <v>上記以外</v>
      </c>
      <c r="I7" s="251"/>
      <c r="J7" s="245"/>
      <c r="K7" s="207"/>
      <c r="L7" s="311"/>
      <c r="M7" s="245"/>
    </row>
    <row r="8" spans="2:15" ht="31.5" customHeight="1" x14ac:dyDescent="0.2">
      <c r="B8" s="235"/>
      <c r="C8" s="265"/>
      <c r="D8" s="272"/>
      <c r="E8" s="276" t="str">
        <f>IF(+'評価項目(標準)'!E7="","",+'評価項目(標準)'!E7)</f>
        <v>施工箇所地域における工事実績</v>
      </c>
      <c r="F8" s="274">
        <f>+IF(+'評価項目(標準)'!J7="","",+'評価項目(標準)'!J7)</f>
        <v>5</v>
      </c>
      <c r="G8" s="110">
        <f>+IF(+'評価項目(標準)'!I7="","",+'評価項目(標準)'!I7)</f>
        <v>5</v>
      </c>
      <c r="H8" s="188" t="str">
        <f>+IF(+'評価項目(標準)'!F7="","",+'評価項目(標準)'!F7)</f>
        <v>四日市市、川越町内における工事実績あり</v>
      </c>
      <c r="I8" s="254"/>
      <c r="J8" s="232" t="str">
        <f>IF(I8="","",IF(I8=H8,G8,IF(I8=H9,G9)))</f>
        <v/>
      </c>
      <c r="K8" s="254"/>
      <c r="L8" s="232" t="str">
        <f>IF(K8="","",IF(K8=H8,G8,IF(K8=H9,G9)))</f>
        <v/>
      </c>
      <c r="M8" s="232" t="str">
        <f>IF(J8="","",IF(L8="","",ROUNDUP(AVERAGE(J8,L8),1)))</f>
        <v/>
      </c>
    </row>
    <row r="9" spans="2:15" ht="31.5" customHeight="1" x14ac:dyDescent="0.2">
      <c r="B9" s="235"/>
      <c r="C9" s="265"/>
      <c r="D9" s="273"/>
      <c r="E9" s="277"/>
      <c r="F9" s="275"/>
      <c r="G9" s="110">
        <f>+IF(+'評価項目(標準)'!I8="","",+'評価項目(標準)'!I8)</f>
        <v>0</v>
      </c>
      <c r="H9" s="188" t="str">
        <f>+IF(+'評価項目(標準)'!F8="","",+'評価項目(標準)'!F8)</f>
        <v>工事実績なし</v>
      </c>
      <c r="I9" s="251"/>
      <c r="J9" s="233"/>
      <c r="K9" s="251"/>
      <c r="L9" s="233"/>
      <c r="M9" s="233"/>
    </row>
    <row r="10" spans="2:15" ht="31.5" customHeight="1" x14ac:dyDescent="0.2">
      <c r="B10" s="235"/>
      <c r="C10" s="265"/>
      <c r="D10" s="272"/>
      <c r="E10" s="217" t="str">
        <f>IF(+'評価項目(標準)'!E9="","",+'評価項目(標準)'!E9)</f>
        <v>　公共施設美化活動実績</v>
      </c>
      <c r="F10" s="218">
        <f>+IF(+'評価項目(標準)'!J9="","",+'評価項目(標準)'!J9)</f>
        <v>3</v>
      </c>
      <c r="G10" s="112">
        <f>+IF(+'評価項目(標準)'!I9="","",+'評価項目(標準)'!I9)</f>
        <v>3</v>
      </c>
      <c r="H10" s="189" t="str">
        <f>+IF(+'評価項目(標準)'!F9="","",+'評価項目(標準)'!F9)</f>
        <v>有</v>
      </c>
      <c r="I10" s="254"/>
      <c r="J10" s="262" t="str">
        <f>IF(I10="","",IF(I10=H10,G10,IF(I10=H11,G11)))</f>
        <v/>
      </c>
      <c r="K10" s="254"/>
      <c r="L10" s="262" t="str">
        <f>IF(K10="","",IF(K10=H10,G10,IF(K10=H11,G11)))</f>
        <v/>
      </c>
      <c r="M10" s="232" t="str">
        <f>IF(J10="","",IF(L10="","",ROUNDUP(AVERAGE(J10,L10),1)))</f>
        <v/>
      </c>
    </row>
    <row r="11" spans="2:15" ht="31.5" customHeight="1" x14ac:dyDescent="0.2">
      <c r="B11" s="235"/>
      <c r="C11" s="265"/>
      <c r="D11" s="272"/>
      <c r="E11" s="208"/>
      <c r="F11" s="219"/>
      <c r="G11" s="112">
        <f>+IF(+'評価項目(標準)'!I10="","",+'評価項目(標準)'!I10)</f>
        <v>0</v>
      </c>
      <c r="H11" s="189" t="str">
        <f>+IF(+'評価項目(標準)'!F10="","",+'評価項目(標準)'!F10)</f>
        <v>無</v>
      </c>
      <c r="I11" s="260"/>
      <c r="J11" s="263"/>
      <c r="K11" s="260"/>
      <c r="L11" s="263"/>
      <c r="M11" s="261"/>
    </row>
    <row r="12" spans="2:15" ht="31.5" customHeight="1" x14ac:dyDescent="0.2">
      <c r="B12" s="235"/>
      <c r="C12" s="265"/>
      <c r="D12" s="272"/>
      <c r="E12" s="217" t="str">
        <f>IF(+'評価項目(標準)'!E11="","",+'評価項目(標準)'!E11)</f>
        <v>災害協定の評価</v>
      </c>
      <c r="F12" s="218">
        <f>+IF(+'評価項目(標準)'!J11="","",+'評価項目(標準)'!J11)</f>
        <v>9</v>
      </c>
      <c r="G12" s="112">
        <f>+IF(+'評価項目(標準)'!I11="","",+'評価項目(標準)'!I11)</f>
        <v>9</v>
      </c>
      <c r="H12" s="187" t="str">
        <f>+IF(+'評価項目(標準)'!F11="","",+'評価項目(標準)'!F11)</f>
        <v>災害協定１の実績あり</v>
      </c>
      <c r="I12" s="254"/>
      <c r="J12" s="262" t="str">
        <f>IF(I12="","",VLOOKUP(I12,'評価項目(標準)'!F11:I13,4,FALSE))</f>
        <v/>
      </c>
      <c r="K12" s="254"/>
      <c r="L12" s="262" t="str">
        <f>IF(K12="","",VLOOKUP(K12,'評価項目(標準)'!F11:I13,4,FALSE))</f>
        <v/>
      </c>
      <c r="M12" s="232" t="str">
        <f>IF(J12="","",IF(L12="","",ROUNDUP(AVERAGE(J12,L12),1)))</f>
        <v/>
      </c>
    </row>
    <row r="13" spans="2:15" ht="31.5" customHeight="1" x14ac:dyDescent="0.2">
      <c r="B13" s="235"/>
      <c r="C13" s="265"/>
      <c r="D13" s="272"/>
      <c r="E13" s="208"/>
      <c r="F13" s="219"/>
      <c r="G13" s="112">
        <f>+IF(+'評価項目(標準)'!I12="","",+'評価項目(標準)'!I12)</f>
        <v>3</v>
      </c>
      <c r="H13" s="187" t="str">
        <f>+IF(+'評価項目(標準)'!F12="","",+'評価項目(標準)'!F12)</f>
        <v>災害協定２の実績あり</v>
      </c>
      <c r="I13" s="260"/>
      <c r="J13" s="263"/>
      <c r="K13" s="260"/>
      <c r="L13" s="263"/>
      <c r="M13" s="261"/>
    </row>
    <row r="14" spans="2:15" ht="31.5" customHeight="1" x14ac:dyDescent="0.2">
      <c r="B14" s="235"/>
      <c r="C14" s="265"/>
      <c r="D14" s="272"/>
      <c r="E14" s="208"/>
      <c r="F14" s="219"/>
      <c r="G14" s="112">
        <f>+IF(+'評価項目(標準)'!I13="","",+'評価項目(標準)'!I13)</f>
        <v>0</v>
      </c>
      <c r="H14" s="189" t="str">
        <f>+IF(+'評価項目(標準)'!F13="","",+'評価項目(標準)'!F13)</f>
        <v>実績なし</v>
      </c>
      <c r="I14" s="260"/>
      <c r="J14" s="263"/>
      <c r="K14" s="260"/>
      <c r="L14" s="263"/>
      <c r="M14" s="261"/>
    </row>
    <row r="15" spans="2:15" ht="40" customHeight="1" x14ac:dyDescent="0.2">
      <c r="B15" s="235"/>
      <c r="C15" s="266" t="str">
        <f>IF(+'評価項目(標準)'!C14="","",+'評価項目(標準)'!C14)</f>
        <v>社会貢献度</v>
      </c>
      <c r="D15" s="248" t="str">
        <f>IF(+'評価項目(標準)'!D14="","",+'評価項目(標準)'!D14)</f>
        <v>社会貢献度</v>
      </c>
      <c r="E15" s="268" t="str">
        <f>IF(+'評価項目(標準)'!E14="","",+'評価項目(標準)'!E14)</f>
        <v>① 男女共同参画活動実績
② 障がい者雇用実績
③ 人権に関する取組実績
④ 「みえる・わかる・つながる！職業ポータルサイト」
　 Webページへの登録
⑤ 現場見学会等の開催実績
⑥ 不当要求防止責任者講習の受講実績
⑦ 職場環境づくりの実績</v>
      </c>
      <c r="F15" s="218">
        <f>+IF(+'評価項目(標準)'!J14="","",+'評価項目(標準)'!J14)</f>
        <v>4</v>
      </c>
      <c r="G15" s="258" t="s">
        <v>213</v>
      </c>
      <c r="H15" s="259"/>
      <c r="I15" s="254"/>
      <c r="J15" s="232" t="str">
        <f>IF(I15="","",IF(I15=H16,G16,IF(I15=H17,G17,IF(I15=H18,G18,IF(I15=H19,G19,IF(I15=H20,G20))))))</f>
        <v/>
      </c>
      <c r="K15" s="254"/>
      <c r="L15" s="232" t="str">
        <f>IF(K15="","",IF(K15=H16,G16,IF(K15=H17,G17,IF(K15=H18,G18,IF(K15=H19,G19,IF(K15=H20,G20))))))</f>
        <v/>
      </c>
      <c r="M15" s="232" t="str">
        <f>IF(J15="","",IF(L15="","",ROUNDUP(AVERAGE(J15,L15),1)))</f>
        <v/>
      </c>
    </row>
    <row r="16" spans="2:15" ht="40" customHeight="1" x14ac:dyDescent="0.2">
      <c r="B16" s="235"/>
      <c r="C16" s="235"/>
      <c r="D16" s="209"/>
      <c r="E16" s="269"/>
      <c r="F16" s="219"/>
      <c r="G16" s="79">
        <f>+IF(+'評価項目(標準)'!I15="","",+'評価項目(標準)'!I15)</f>
        <v>4</v>
      </c>
      <c r="H16" s="186" t="str">
        <f>+IF(+'評価項目(標準)'!F15="","",+'評価項目(標準)'!F15)</f>
        <v>４点</v>
      </c>
      <c r="I16" s="260"/>
      <c r="J16" s="261"/>
      <c r="K16" s="260"/>
      <c r="L16" s="261"/>
      <c r="M16" s="261"/>
    </row>
    <row r="17" spans="2:13" ht="40" customHeight="1" x14ac:dyDescent="0.2">
      <c r="B17" s="235"/>
      <c r="C17" s="235"/>
      <c r="D17" s="209"/>
      <c r="E17" s="269"/>
      <c r="F17" s="219"/>
      <c r="G17" s="79">
        <f>+IF(+'評価項目(標準)'!I16="","",+'評価項目(標準)'!I16)</f>
        <v>3</v>
      </c>
      <c r="H17" s="186" t="str">
        <f>+IF(+'評価項目(標準)'!F16="","",+'評価項目(標準)'!F16)</f>
        <v>３点</v>
      </c>
      <c r="I17" s="260"/>
      <c r="J17" s="261"/>
      <c r="K17" s="260"/>
      <c r="L17" s="261"/>
      <c r="M17" s="261"/>
    </row>
    <row r="18" spans="2:13" ht="40" customHeight="1" x14ac:dyDescent="0.2">
      <c r="B18" s="235"/>
      <c r="C18" s="235"/>
      <c r="D18" s="209"/>
      <c r="E18" s="269"/>
      <c r="F18" s="219"/>
      <c r="G18" s="79">
        <f>+IF(+'評価項目(標準)'!I17="","",+'評価項目(標準)'!I17)</f>
        <v>2</v>
      </c>
      <c r="H18" s="186" t="str">
        <f>+IF(+'評価項目(標準)'!F17="","",+'評価項目(標準)'!F17)</f>
        <v>２点</v>
      </c>
      <c r="I18" s="260"/>
      <c r="J18" s="261"/>
      <c r="K18" s="260"/>
      <c r="L18" s="261"/>
      <c r="M18" s="261"/>
    </row>
    <row r="19" spans="2:13" ht="40" customHeight="1" x14ac:dyDescent="0.2">
      <c r="B19" s="235"/>
      <c r="C19" s="235"/>
      <c r="D19" s="209"/>
      <c r="E19" s="269"/>
      <c r="F19" s="219"/>
      <c r="G19" s="79">
        <f>+IF(+'評価項目(標準)'!I18="","",+'評価項目(標準)'!I18)</f>
        <v>1</v>
      </c>
      <c r="H19" s="186" t="str">
        <f>+IF(+'評価項目(標準)'!F18="","",+'評価項目(標準)'!F18)</f>
        <v>１点</v>
      </c>
      <c r="I19" s="260"/>
      <c r="J19" s="261"/>
      <c r="K19" s="260"/>
      <c r="L19" s="261"/>
      <c r="M19" s="261"/>
    </row>
    <row r="20" spans="2:13" ht="40" customHeight="1" x14ac:dyDescent="0.2">
      <c r="B20" s="235"/>
      <c r="C20" s="235"/>
      <c r="D20" s="209"/>
      <c r="E20" s="270"/>
      <c r="F20" s="223"/>
      <c r="G20" s="79">
        <f>+IF(+'評価項目(標準)'!I19="","",+'評価項目(標準)'!I19)</f>
        <v>0</v>
      </c>
      <c r="H20" s="186" t="str">
        <f>+IF(+'評価項目(標準)'!F19="","",+'評価項目(標準)'!F19)</f>
        <v>実績（取得点）なし</v>
      </c>
      <c r="I20" s="251"/>
      <c r="J20" s="233"/>
      <c r="K20" s="251"/>
      <c r="L20" s="233"/>
      <c r="M20" s="233"/>
    </row>
    <row r="21" spans="2:13" ht="31.5" customHeight="1" x14ac:dyDescent="0.2">
      <c r="B21" s="235"/>
      <c r="C21" s="235"/>
      <c r="D21" s="209"/>
      <c r="E21" s="217" t="str">
        <f>IF(+'評価項目(標準)'!E20="","",+'評価項目(標準)'!E20)</f>
        <v>県内企業による施工</v>
      </c>
      <c r="F21" s="218">
        <f>+IF(+'評価項目(標準)'!J20="","",+'評価項目(標準)'!J20)</f>
        <v>5</v>
      </c>
      <c r="G21" s="79">
        <f>+IF(+'評価項目(標準)'!I20="","",+'評価項目(標準)'!I20)</f>
        <v>5</v>
      </c>
      <c r="H21" s="187" t="str">
        <f>+IF(+'評価項目(標準)'!F20="","",+'評価項目(標準)'!F20)</f>
        <v>県内企業による施工の割合 90 ％以上</v>
      </c>
      <c r="I21" s="254"/>
      <c r="J21" s="232" t="str">
        <f>IF(I21="","",VLOOKUP(I21,'評価項目(標準)'!F20:I22,4,FALSE))</f>
        <v/>
      </c>
      <c r="K21" s="218" t="s">
        <v>261</v>
      </c>
      <c r="L21" s="317" t="s">
        <v>261</v>
      </c>
      <c r="M21" s="232" t="str">
        <f>J21</f>
        <v/>
      </c>
    </row>
    <row r="22" spans="2:13" ht="31.5" customHeight="1" x14ac:dyDescent="0.2">
      <c r="B22" s="235"/>
      <c r="C22" s="235"/>
      <c r="D22" s="209"/>
      <c r="E22" s="208"/>
      <c r="F22" s="219"/>
      <c r="G22" s="79">
        <f>+IF(+'評価項目(標準)'!I21="","",+'評価項目(標準)'!I21)</f>
        <v>3</v>
      </c>
      <c r="H22" s="190" t="str">
        <f>+IF(+'評価項目(標準)'!F21="","",+'評価項目(標準)'!F21)</f>
        <v>県内企業による施工の割合 70 ％以上</v>
      </c>
      <c r="I22" s="260"/>
      <c r="J22" s="261"/>
      <c r="K22" s="219"/>
      <c r="L22" s="318"/>
      <c r="M22" s="261"/>
    </row>
    <row r="23" spans="2:13" ht="31.5" customHeight="1" x14ac:dyDescent="0.2">
      <c r="B23" s="235"/>
      <c r="C23" s="267"/>
      <c r="D23" s="210"/>
      <c r="E23" s="231"/>
      <c r="F23" s="223"/>
      <c r="G23" s="79">
        <f>+IF(+'評価項目(標準)'!I22="","",+'評価項目(標準)'!I22)</f>
        <v>0</v>
      </c>
      <c r="H23" s="186" t="str">
        <f>+IF(+'評価項目(標準)'!F22="","",+'評価項目(標準)'!F22)</f>
        <v>上記以外</v>
      </c>
      <c r="I23" s="251"/>
      <c r="J23" s="233"/>
      <c r="K23" s="223"/>
      <c r="L23" s="319"/>
      <c r="M23" s="233"/>
    </row>
    <row r="24" spans="2:13" ht="31.5" customHeight="1" x14ac:dyDescent="0.2">
      <c r="B24" s="235"/>
      <c r="C24" s="266" t="str">
        <f>IF(+'評価項目(標準)'!C23="","",+'評価項目(標準)'!C23)</f>
        <v>企業の技術力等</v>
      </c>
      <c r="D24" s="248" t="str">
        <f>IF(+'評価項目(標準)'!D23="","",+'評価項目(標準)'!D23)</f>
        <v>工事実績</v>
      </c>
      <c r="E24" s="217" t="str">
        <f>IF(+'評価項目(標準)'!E23="","",+'評価項目(標準)'!E23)</f>
        <v>企業の工事実績</v>
      </c>
      <c r="F24" s="218">
        <f>+IF(+'評価項目(標準)'!J23="","",+'評価項目(標準)'!J23)</f>
        <v>20</v>
      </c>
      <c r="G24" s="79">
        <f>+IF(+'評価項目(標準)'!I23="","",+'評価項目(標準)'!I23)</f>
        <v>20</v>
      </c>
      <c r="H24" s="186" t="str">
        <f>+IF(+'評価項目(標準)'!F23="","",+'評価項目(標準)'!F23)</f>
        <v>評価対象工事の実績あり</v>
      </c>
      <c r="I24" s="254"/>
      <c r="J24" s="262" t="str">
        <f>IF(I24="","",VLOOKUP(I24,'評価項目(標準)'!F23:I24,4,FALSE))</f>
        <v/>
      </c>
      <c r="K24" s="254"/>
      <c r="L24" s="262" t="str">
        <f>IF(K24="","",VLOOKUP(K24,'評価項目(標準)'!F23:I24,4,FALSE))</f>
        <v/>
      </c>
      <c r="M24" s="232" t="str">
        <f>IF(J24="","",IF(L24="","",ROUNDUP(AVERAGE(J24,L24),1)))</f>
        <v/>
      </c>
    </row>
    <row r="25" spans="2:13" ht="31.5" customHeight="1" x14ac:dyDescent="0.2">
      <c r="B25" s="235"/>
      <c r="C25" s="235"/>
      <c r="D25" s="210"/>
      <c r="E25" s="231"/>
      <c r="F25" s="223"/>
      <c r="G25" s="79">
        <f>+IF(+'評価項目(標準)'!I24="","",+'評価項目(標準)'!I24)</f>
        <v>0</v>
      </c>
      <c r="H25" s="186" t="str">
        <f>+IF(+'評価項目(標準)'!F24="","",+'評価項目(標準)'!F24)</f>
        <v>評価対象工事の実績なし</v>
      </c>
      <c r="I25" s="251"/>
      <c r="J25" s="245"/>
      <c r="K25" s="251"/>
      <c r="L25" s="245"/>
      <c r="M25" s="233"/>
    </row>
    <row r="26" spans="2:13" ht="31.5" customHeight="1" x14ac:dyDescent="0.2">
      <c r="B26" s="235"/>
      <c r="C26" s="235"/>
      <c r="D26" s="248" t="str">
        <f>IF(+'評価項目(標準)'!D25="","",+'評価項目(標準)'!D25)</f>
        <v>工事成績</v>
      </c>
      <c r="E26" s="217" t="str">
        <f>IF(+'評価項目(標準)'!E25="","",+'評価項目(標準)'!E25)</f>
        <v>申告工事成績点又は総合点</v>
      </c>
      <c r="F26" s="218">
        <f>+IF(+'評価項目(標準)'!J25="","",+'評価項目(標準)'!J25)</f>
        <v>30</v>
      </c>
      <c r="G26" s="112">
        <f>IF(+'評価項目(標準)'!I25="","",+'評価項目(標準)'!I25)</f>
        <v>30</v>
      </c>
      <c r="H26" s="186" t="str">
        <f>IF(+'評価項目(標準)'!F25="","",+'評価項目(標準)'!F25)</f>
        <v xml:space="preserve">申告工事成績点が９０点以上の場合 </v>
      </c>
      <c r="I26" s="313"/>
      <c r="J26" s="302" t="str">
        <f>IF(NOT(ISNUMBER(I26)),"",IF(I26="","",IF(I26&gt;100,"",IF(I26&gt;90,G26,IF(I26&gt;=75,ROUNDDOWN((ROUND(I26-75,1)*G26/15),1),IF(I26&lt;75,0))))))</f>
        <v/>
      </c>
      <c r="K26" s="255"/>
      <c r="L26" s="302" t="str">
        <f>IF(NOT(ISNUMBER(K26)),"",IF(K26="","",IF(K26&gt;100,"",IF(K26&gt;90,G26,IF(K26&gt;=75,ROUNDDOWN((ROUND(K26-75,1)*G26/15),1),IF(K26&lt;75,0))))))</f>
        <v/>
      </c>
      <c r="M26" s="301" t="str">
        <f>IF(J26="","",IF(L26="","",ROUNDUP(AVERAGE(J26,L26),1)))</f>
        <v/>
      </c>
    </row>
    <row r="27" spans="2:13" ht="31.5" customHeight="1" x14ac:dyDescent="0.2">
      <c r="B27" s="235"/>
      <c r="C27" s="235"/>
      <c r="D27" s="209"/>
      <c r="E27" s="208"/>
      <c r="F27" s="219"/>
      <c r="G27" s="196" t="str">
        <f>IF(+'評価項目(標準)'!I26="","",+'評価項目(標準)'!I26)</f>
        <v/>
      </c>
      <c r="H27" s="258" t="str">
        <f>IF(+'評価項目(標準)'!F26="","",+'評価項目(標準)'!F26)</f>
        <v>申告工事成績点が７５点以上９０点未満の場合
(申告工事成績点－７５点)　×　３０／１５</v>
      </c>
      <c r="I27" s="314"/>
      <c r="J27" s="303"/>
      <c r="K27" s="256"/>
      <c r="L27" s="303"/>
      <c r="M27" s="301"/>
    </row>
    <row r="28" spans="2:13" ht="31.5" customHeight="1" x14ac:dyDescent="0.2">
      <c r="B28" s="235"/>
      <c r="C28" s="235"/>
      <c r="D28" s="209"/>
      <c r="E28" s="208"/>
      <c r="F28" s="219"/>
      <c r="G28" s="80" t="str">
        <f>IF(+'評価項目(標準)'!I27="","",+'評価項目(標準)'!I27)</f>
        <v>～</v>
      </c>
      <c r="H28" s="258"/>
      <c r="I28" s="314"/>
      <c r="J28" s="303"/>
      <c r="K28" s="256"/>
      <c r="L28" s="303"/>
      <c r="M28" s="301">
        <f>J28</f>
        <v>0</v>
      </c>
    </row>
    <row r="29" spans="2:13" ht="31.5" customHeight="1" x14ac:dyDescent="0.2">
      <c r="B29" s="235"/>
      <c r="C29" s="235"/>
      <c r="D29" s="209"/>
      <c r="E29" s="208"/>
      <c r="F29" s="219"/>
      <c r="G29" s="111" t="str">
        <f>IF(+'評価項目(標準)'!I28="","",+'評価項目(標準)'!I28)</f>
        <v/>
      </c>
      <c r="H29" s="258"/>
      <c r="I29" s="314"/>
      <c r="J29" s="303"/>
      <c r="K29" s="256"/>
      <c r="L29" s="303"/>
      <c r="M29" s="301"/>
    </row>
    <row r="30" spans="2:13" ht="31.5" customHeight="1" x14ac:dyDescent="0.2">
      <c r="B30" s="235"/>
      <c r="C30" s="235"/>
      <c r="D30" s="209"/>
      <c r="E30" s="208"/>
      <c r="F30" s="219"/>
      <c r="G30" s="112">
        <f>IF(+'評価項目(標準)'!I29="","",+'評価項目(標準)'!I29)</f>
        <v>0</v>
      </c>
      <c r="H30" s="186" t="str">
        <f>IF(+'評価項目(標準)'!F29="","",+'評価項目(標準)'!F29)</f>
        <v>申告工事成績点が７５点未満の場合</v>
      </c>
      <c r="I30" s="315"/>
      <c r="J30" s="303"/>
      <c r="K30" s="257"/>
      <c r="L30" s="303"/>
      <c r="M30" s="301">
        <f>J30</f>
        <v>0</v>
      </c>
    </row>
    <row r="31" spans="2:13" ht="31.5" customHeight="1" x14ac:dyDescent="0.2">
      <c r="B31" s="235"/>
      <c r="C31" s="235"/>
      <c r="D31" s="217" t="str">
        <f>IF(+'評価項目(標準)'!D30="","",+'評価項目(標準)'!D30)</f>
        <v>品質
マネジメント</v>
      </c>
      <c r="E31" s="217" t="str">
        <f>IF(+'評価項目(標準)'!E30="","",+'評価項目(標準)'!E30)</f>
        <v>品質マネジメントシステムの認証</v>
      </c>
      <c r="F31" s="218">
        <f>+IF(+'評価項目(標準)'!J30="","",+'評価項目(標準)'!J30)</f>
        <v>3</v>
      </c>
      <c r="G31" s="79">
        <f>+IF(+'評価項目(標準)'!I30="","",+'評価項目(標準)'!I30)</f>
        <v>3</v>
      </c>
      <c r="H31" s="186" t="str">
        <f>+IF(+'評価項目(標準)'!F30="","",+'評価項目(標準)'!F30)</f>
        <v>有</v>
      </c>
      <c r="I31" s="254"/>
      <c r="J31" s="312" t="str">
        <f>IF(I31="","",IF(I31=H31,G31,IF(I31=H32,G32)))</f>
        <v/>
      </c>
      <c r="K31" s="289"/>
      <c r="L31" s="312" t="str">
        <f>IF(K31="","",IF(K31=H31,G31,IF(K31=H32,G32)))</f>
        <v/>
      </c>
      <c r="M31" s="232" t="str">
        <f>IF(J31="","",IF(L31="","",ROUNDUP(AVERAGE(J31,L31),1)))</f>
        <v/>
      </c>
    </row>
    <row r="32" spans="2:13" ht="31.5" customHeight="1" x14ac:dyDescent="0.2">
      <c r="B32" s="235"/>
      <c r="C32" s="235"/>
      <c r="D32" s="208"/>
      <c r="E32" s="231"/>
      <c r="F32" s="223"/>
      <c r="G32" s="79">
        <f>+IF(+'評価項目(標準)'!I31="","",+'評価項目(標準)'!I31)</f>
        <v>0</v>
      </c>
      <c r="H32" s="186" t="str">
        <f>+IF(+'評価項目(標準)'!F31="","",+'評価項目(標準)'!F31)</f>
        <v>無</v>
      </c>
      <c r="I32" s="251"/>
      <c r="J32" s="312"/>
      <c r="K32" s="289"/>
      <c r="L32" s="312"/>
      <c r="M32" s="233"/>
    </row>
    <row r="33" spans="1:15" ht="31.5" customHeight="1" x14ac:dyDescent="0.2">
      <c r="B33" s="235"/>
      <c r="C33" s="235"/>
      <c r="D33" s="217" t="str">
        <f>IF(+'評価項目(標準)'!D32="","",+'評価項目(標準)'!D32)</f>
        <v>労働安全
衛生管理</v>
      </c>
      <c r="E33" s="217" t="str">
        <f>IF(+'評価項目(標準)'!E32="","",+'評価項目(標準)'!E32)</f>
        <v>労働安全衛生マネジメントシステムの認証</v>
      </c>
      <c r="F33" s="218">
        <f>+IF(+'評価項目(標準)'!J32="","",+'評価項目(標準)'!J32)</f>
        <v>5</v>
      </c>
      <c r="G33" s="79">
        <f>+IF(+'評価項目(標準)'!I32="","",+'評価項目(標準)'!I32)</f>
        <v>5</v>
      </c>
      <c r="H33" s="187" t="str">
        <f>IF(+'評価項目(標準)'!F32="","",+'評価項目(標準)'!F32)</f>
        <v>有</v>
      </c>
      <c r="I33" s="291"/>
      <c r="J33" s="312" t="str">
        <f>IF(I33="","",IF(I33=H33,G33,IF(I33=H34,G34)))</f>
        <v/>
      </c>
      <c r="K33" s="291"/>
      <c r="L33" s="312" t="str">
        <f>IF(K33="","",IF(K33=H33,G33,IF(K33=H34,G34)))</f>
        <v/>
      </c>
      <c r="M33" s="232" t="str">
        <f>IF(J33="","",IF(L33="","",ROUNDUP(AVERAGE(J33,L33),1)))</f>
        <v/>
      </c>
    </row>
    <row r="34" spans="1:15" ht="31.5" customHeight="1" thickBot="1" x14ac:dyDescent="0.25">
      <c r="B34" s="235"/>
      <c r="C34" s="235"/>
      <c r="D34" s="273"/>
      <c r="E34" s="231"/>
      <c r="F34" s="223"/>
      <c r="G34" s="79">
        <f>+IF(+'評価項目(標準)'!I33="","",+'評価項目(標準)'!I33)</f>
        <v>0</v>
      </c>
      <c r="H34" s="187" t="str">
        <f>IF(+'評価項目(標準)'!F33="","",+'評価項目(標準)'!F33)</f>
        <v>無</v>
      </c>
      <c r="I34" s="291"/>
      <c r="J34" s="312"/>
      <c r="K34" s="291"/>
      <c r="L34" s="312"/>
      <c r="M34" s="233"/>
    </row>
    <row r="35" spans="1:15" ht="31.5" customHeight="1" thickTop="1" x14ac:dyDescent="0.2">
      <c r="B35" s="228" t="str">
        <f>IF('評価項目(標準)'!B34="","",+'評価項目(標準)'!B34)</f>
        <v>技術者の能力</v>
      </c>
      <c r="C35" s="293" t="str">
        <f>IF(+'評価項目(標準)'!C34="","",+'評価項目(標準)'!C34)</f>
        <v>技術者の能力</v>
      </c>
      <c r="D35" s="226" t="str">
        <f>IF(+'評価項目(標準)'!D34="","",+'評価項目(標準)'!D34)</f>
        <v>配置予定
技術者の
工事実績</v>
      </c>
      <c r="E35" s="226" t="str">
        <f>IF(+'評価項目(標準)'!E34="","",+'評価項目(標準)'!E34)</f>
        <v>主任（監理）技術者又は
現場代理人としての工事実績</v>
      </c>
      <c r="F35" s="300">
        <f>+IF(+'評価項目(標準)'!J34="","",+'評価項目(標準)'!J34)</f>
        <v>20</v>
      </c>
      <c r="G35" s="116">
        <f>+IF(+'評価項目(標準)'!I34="","",+'評価項目(標準)'!I34)</f>
        <v>20</v>
      </c>
      <c r="H35" s="192" t="str">
        <f>+IF(+'評価項目(標準)'!F34="","",+'評価項目(標準)'!F34)</f>
        <v>評価対象工事の実績あり</v>
      </c>
      <c r="I35" s="296"/>
      <c r="J35" s="290" t="str">
        <f>IF(I35="","",VLOOKUP(I35,'評価項目(標準)'!F34:I35,4,FALSE))</f>
        <v/>
      </c>
      <c r="K35" s="296"/>
      <c r="L35" s="290" t="str">
        <f>IF(K35="","",VLOOKUP(K35,'評価項目(標準)'!F34:I35,4,FALSE))</f>
        <v/>
      </c>
      <c r="M35" s="320" t="str">
        <f>IF(J35="","",IF(L35="","",ROUNDUP(AVERAGE(J35,L35),1)))</f>
        <v/>
      </c>
    </row>
    <row r="36" spans="1:15" ht="31.5" customHeight="1" x14ac:dyDescent="0.2">
      <c r="B36" s="229"/>
      <c r="C36" s="294"/>
      <c r="D36" s="227"/>
      <c r="E36" s="227"/>
      <c r="F36" s="297"/>
      <c r="G36" s="79">
        <f>+IF(+'評価項目(標準)'!I35="","",+'評価項目(標準)'!I35)</f>
        <v>0</v>
      </c>
      <c r="H36" s="186" t="str">
        <f>+IF(+'評価項目(標準)'!F35="","",+'評価項目(標準)'!F35)</f>
        <v>評価対象工事の実績なし</v>
      </c>
      <c r="I36" s="289"/>
      <c r="J36" s="288"/>
      <c r="K36" s="289"/>
      <c r="L36" s="288"/>
      <c r="M36" s="312"/>
    </row>
    <row r="37" spans="1:15" ht="31.5" customHeight="1" x14ac:dyDescent="0.2">
      <c r="B37" s="229"/>
      <c r="C37" s="294"/>
      <c r="D37" s="227" t="str">
        <f>IF(+'評価項目(標準)'!D36="","",+'評価項目(標準)'!D36)</f>
        <v>配置予定技術者の
資格保有状況</v>
      </c>
      <c r="E37" s="227" t="str">
        <f>IF(+'評価項目(標準)'!E36="","",+'評価項目(標準)'!E36)</f>
        <v>舗装工事に係る資格</v>
      </c>
      <c r="F37" s="297">
        <f>+IF(+'評価項目(標準)'!J36="","",+'評価項目(標準)'!J36)</f>
        <v>5</v>
      </c>
      <c r="G37" s="79">
        <f>+IF(+'評価項目(標準)'!I36="","",+'評価項目(標準)'!I36)</f>
        <v>5</v>
      </c>
      <c r="H37" s="186" t="str">
        <f>+IF(+'評価項目(標準)'!F36="","",+'評価項目(標準)'!F36)</f>
        <v>１級舗装施工管理技術者の資格保有</v>
      </c>
      <c r="I37" s="289"/>
      <c r="J37" s="288" t="str">
        <f>IF(I37="","",VLOOKUP(I37,'評価項目(標準)'!F36:I38,4,FALSE))</f>
        <v/>
      </c>
      <c r="K37" s="289"/>
      <c r="L37" s="288" t="str">
        <f>IF(K37="","",VLOOKUP(K37,'評価項目(標準)'!F36:I38,4,FALSE))</f>
        <v/>
      </c>
      <c r="M37" s="312" t="str">
        <f>IF(J37="","",IF(L37="","",ROUNDUP(AVERAGE(J37,L37),1)))</f>
        <v/>
      </c>
    </row>
    <row r="38" spans="1:15" ht="31.5" customHeight="1" x14ac:dyDescent="0.2">
      <c r="B38" s="229"/>
      <c r="C38" s="294"/>
      <c r="D38" s="227"/>
      <c r="E38" s="227"/>
      <c r="F38" s="297"/>
      <c r="G38" s="79">
        <f>+IF(+'評価項目(標準)'!I37="","",+'評価項目(標準)'!I37)</f>
        <v>3</v>
      </c>
      <c r="H38" s="186" t="str">
        <f>+IF(+'評価項目(標準)'!F37="","",+'評価項目(標準)'!F37)</f>
        <v>２級舗装施工管理技術者の資格保有</v>
      </c>
      <c r="I38" s="289"/>
      <c r="J38" s="288"/>
      <c r="K38" s="289"/>
      <c r="L38" s="288"/>
      <c r="M38" s="312"/>
    </row>
    <row r="39" spans="1:15" ht="31.5" customHeight="1" x14ac:dyDescent="0.2">
      <c r="B39" s="229"/>
      <c r="C39" s="294"/>
      <c r="D39" s="227"/>
      <c r="E39" s="227"/>
      <c r="F39" s="297"/>
      <c r="G39" s="79">
        <f>+IF(+'評価項目(標準)'!I38="","",+'評価項目(標準)'!I38)</f>
        <v>0</v>
      </c>
      <c r="H39" s="186" t="str">
        <f>+IF(+'評価項目(標準)'!F38="","",+'評価項目(標準)'!F38)</f>
        <v>無</v>
      </c>
      <c r="I39" s="289"/>
      <c r="J39" s="288"/>
      <c r="K39" s="289"/>
      <c r="L39" s="288"/>
      <c r="M39" s="312"/>
    </row>
    <row r="40" spans="1:15" ht="31.5" customHeight="1" x14ac:dyDescent="0.2">
      <c r="B40" s="229"/>
      <c r="C40" s="294"/>
      <c r="D40" s="227" t="str">
        <f>IF(+'評価項目(標準)'!D39="","",+'評価項目(標準)'!D39)</f>
        <v>配置予定技術者
のCPD
（継続学習制度）
取組実績</v>
      </c>
      <c r="E40" s="227" t="str">
        <f>IF(+'評価項目(標準)'!E39="","",+'評価項目(標準)'!E39)</f>
        <v>各団体が発行するCPDの取組実績</v>
      </c>
      <c r="F40" s="297">
        <f>+IF(+'評価項目(標準)'!J39="","",+'評価項目(標準)'!J39)</f>
        <v>5</v>
      </c>
      <c r="G40" s="79">
        <f>+IF(+'評価項目(標準)'!I39="","",+'評価項目(標準)'!I39)</f>
        <v>5</v>
      </c>
      <c r="H40" s="186" t="str">
        <f>+IF(+'評価項目(標準)'!F39="","",+'評価項目(標準)'!F39)</f>
        <v>換算後の単位数の合計が推奨単位以上</v>
      </c>
      <c r="I40" s="289"/>
      <c r="J40" s="288" t="str">
        <f>IF(I40="","",IF(I40=H40,G40,IF(I40=H41,G41,IF(I40=H42,G42))))</f>
        <v/>
      </c>
      <c r="K40" s="289"/>
      <c r="L40" s="288" t="str">
        <f>IF(K40="","",IF(K40=H40,G40,IF(K40=H41,G41,IF(K40=H42,G42))))</f>
        <v/>
      </c>
      <c r="M40" s="312" t="str">
        <f>IF(J40="","",IF(L40="","",ROUNDUP(AVERAGE(J40,L40),1)))</f>
        <v/>
      </c>
    </row>
    <row r="41" spans="1:15" ht="31.5" customHeight="1" x14ac:dyDescent="0.2">
      <c r="B41" s="229"/>
      <c r="C41" s="294"/>
      <c r="D41" s="227"/>
      <c r="E41" s="227"/>
      <c r="F41" s="297"/>
      <c r="G41" s="79">
        <f>+IF(+'評価項目(標準)'!I40="","",+'評価項目(標準)'!I40)</f>
        <v>3</v>
      </c>
      <c r="H41" s="186" t="str">
        <f>+IF(+'評価項目(標準)'!F40="","",+'評価項目(標準)'!F40)</f>
        <v>換算後の単位数の合計が推奨単位の1/2以上</v>
      </c>
      <c r="I41" s="289"/>
      <c r="J41" s="288"/>
      <c r="K41" s="289"/>
      <c r="L41" s="288"/>
      <c r="M41" s="312"/>
    </row>
    <row r="42" spans="1:15" ht="31.5" customHeight="1" thickBot="1" x14ac:dyDescent="0.25">
      <c r="B42" s="230"/>
      <c r="C42" s="295"/>
      <c r="D42" s="278"/>
      <c r="E42" s="278"/>
      <c r="F42" s="298"/>
      <c r="G42" s="81">
        <f>+IF(+'評価項目(標準)'!I41="","",+'評価項目(標準)'!I41)</f>
        <v>0</v>
      </c>
      <c r="H42" s="191" t="str">
        <f>+IF(+'評価項目(標準)'!F41="","",+'評価項目(標準)'!F41)</f>
        <v>換算後の単位数の合計が推奨単位の1/2未満</v>
      </c>
      <c r="I42" s="299"/>
      <c r="J42" s="292"/>
      <c r="K42" s="299"/>
      <c r="L42" s="292"/>
      <c r="M42" s="316"/>
    </row>
    <row r="43" spans="1:15" ht="61.5" customHeight="1" thickTop="1" x14ac:dyDescent="0.2">
      <c r="B43" s="304" t="str">
        <f>IF(+'評価項目(標準)'!B48="","",+'評価項目(標準)'!B48)</f>
        <v>総合評価方式の不履行による
加算点の減点</v>
      </c>
      <c r="C43" s="305"/>
      <c r="D43" s="306"/>
      <c r="E43" s="213" t="str">
        <f>IF(+'評価項目(標準)'!E48="","",+'評価項目(標準)'!E48)</f>
        <v>当該工事の入札公告日が、四日市港管理組合が総合評価方式で発注した工事で不履行による減点措置が課されている期間内である場合、「技術提案等不履行確定通知書等」に記載した減点を行います。</v>
      </c>
      <c r="F43" s="214"/>
      <c r="G43" s="215"/>
      <c r="H43" s="185" t="str">
        <f>IF('評価項目(標準)'!I48="","",+'評価項目(標準)'!I48)</f>
        <v>△換算前
加算点満点
×1割
×件数</v>
      </c>
      <c r="I43" s="82"/>
      <c r="J43" s="83">
        <f>IF(+I43="",0,-(+'評価項目(標準)'!J50*0.1*I43))</f>
        <v>0</v>
      </c>
      <c r="K43" s="82"/>
      <c r="L43" s="117">
        <f>IF(+K43="",0,-(+'評価項目(標準)'!J50*0.1*K43))</f>
        <v>0</v>
      </c>
      <c r="M43" s="118" t="str">
        <f>IF(J43+L43=0,"",J43+L43)</f>
        <v/>
      </c>
    </row>
    <row r="44" spans="1:15" ht="61.5" customHeight="1" thickBot="1" x14ac:dyDescent="0.25">
      <c r="B44" s="227" t="s">
        <v>187</v>
      </c>
      <c r="C44" s="227"/>
      <c r="D44" s="227"/>
      <c r="E44" s="279" t="s">
        <v>188</v>
      </c>
      <c r="F44" s="279"/>
      <c r="G44" s="279"/>
      <c r="H44" s="187" t="s">
        <v>189</v>
      </c>
      <c r="I44" s="82"/>
      <c r="J44" s="83"/>
      <c r="K44" s="82"/>
      <c r="L44" s="119"/>
      <c r="M44" s="120" t="str">
        <f>IF(I44+K44&gt;0,-('評価項目(標準)'!J50*0.1),"")</f>
        <v/>
      </c>
    </row>
    <row r="45" spans="1:15" ht="26.25" customHeight="1" thickBot="1" x14ac:dyDescent="0.25">
      <c r="E45" s="107"/>
      <c r="F45" s="85"/>
      <c r="G45" s="86"/>
      <c r="I45" s="121"/>
      <c r="J45" s="122"/>
      <c r="K45" s="123"/>
      <c r="L45" s="124" t="s">
        <v>201</v>
      </c>
      <c r="M45" s="125">
        <f>ROUNDDOWN(SUM(M6:M42),0)+SUM(M43:M44)</f>
        <v>0</v>
      </c>
    </row>
    <row r="46" spans="1:15" ht="13.5" thickBot="1" x14ac:dyDescent="0.25"/>
    <row r="47" spans="1:15" s="89" customFormat="1" ht="21.75" customHeight="1" x14ac:dyDescent="0.2">
      <c r="A47" s="34"/>
      <c r="B47" s="126" t="s">
        <v>90</v>
      </c>
      <c r="C47" s="127"/>
      <c r="D47" s="127"/>
      <c r="E47" s="128"/>
      <c r="F47" s="128"/>
      <c r="G47" s="128"/>
      <c r="H47" s="128"/>
      <c r="I47" s="128"/>
      <c r="J47" s="128"/>
      <c r="K47" s="128"/>
      <c r="L47" s="129"/>
      <c r="M47" s="34"/>
      <c r="N47" s="34"/>
      <c r="O47" s="34"/>
    </row>
    <row r="48" spans="1:15" s="164" customFormat="1" ht="21.75" customHeight="1" x14ac:dyDescent="0.2">
      <c r="A48" s="165"/>
      <c r="B48" s="90" t="s">
        <v>91</v>
      </c>
      <c r="C48" s="99"/>
      <c r="D48" s="224" t="s">
        <v>92</v>
      </c>
      <c r="E48" s="224"/>
      <c r="F48" s="224"/>
      <c r="G48" s="224"/>
      <c r="H48" s="224"/>
      <c r="I48" s="224"/>
      <c r="J48" s="224"/>
      <c r="K48" s="166"/>
      <c r="L48" s="167"/>
      <c r="M48" s="165"/>
      <c r="N48" s="165"/>
      <c r="O48" s="165"/>
    </row>
    <row r="49" spans="1:13" s="165" customFormat="1" ht="21.75" customHeight="1" x14ac:dyDescent="0.2">
      <c r="B49" s="90" t="s">
        <v>91</v>
      </c>
      <c r="C49" s="100"/>
      <c r="D49" s="224" t="s">
        <v>93</v>
      </c>
      <c r="E49" s="224"/>
      <c r="F49" s="224"/>
      <c r="G49" s="224"/>
      <c r="H49" s="224"/>
      <c r="I49" s="224"/>
      <c r="J49" s="224"/>
      <c r="K49" s="166"/>
      <c r="L49" s="167"/>
    </row>
    <row r="50" spans="1:13" s="165" customFormat="1" ht="21.75" customHeight="1" x14ac:dyDescent="0.2">
      <c r="B50" s="91" t="s">
        <v>94</v>
      </c>
      <c r="C50" s="101" t="s">
        <v>95</v>
      </c>
      <c r="D50" s="102"/>
      <c r="E50" s="102"/>
      <c r="F50" s="102"/>
      <c r="G50" s="102"/>
      <c r="H50" s="102"/>
      <c r="I50" s="102"/>
      <c r="J50" s="102"/>
      <c r="K50" s="102"/>
      <c r="L50" s="103"/>
    </row>
    <row r="51" spans="1:13" s="165" customFormat="1" ht="21.75" customHeight="1" thickBot="1" x14ac:dyDescent="0.25">
      <c r="B51" s="92" t="s">
        <v>94</v>
      </c>
      <c r="C51" s="104" t="s">
        <v>108</v>
      </c>
      <c r="D51" s="105"/>
      <c r="E51" s="105"/>
      <c r="F51" s="105"/>
      <c r="G51" s="105"/>
      <c r="H51" s="105"/>
      <c r="I51" s="105"/>
      <c r="J51" s="105"/>
      <c r="K51" s="105"/>
      <c r="L51" s="106"/>
    </row>
    <row r="52" spans="1:13" ht="7.5" customHeight="1" x14ac:dyDescent="0.2">
      <c r="B52" s="93"/>
      <c r="C52" s="93"/>
      <c r="D52" s="93"/>
      <c r="E52" s="94"/>
      <c r="F52" s="94"/>
      <c r="G52" s="94"/>
      <c r="H52" s="94"/>
      <c r="I52" s="94"/>
      <c r="J52" s="94"/>
      <c r="K52" s="94"/>
      <c r="L52" s="94"/>
    </row>
    <row r="53" spans="1:13" ht="23.25" customHeight="1" x14ac:dyDescent="0.2">
      <c r="A53" s="216"/>
      <c r="B53" s="216"/>
      <c r="C53" s="216"/>
      <c r="D53" s="216"/>
      <c r="E53" s="216"/>
      <c r="F53" s="216"/>
      <c r="G53" s="216"/>
      <c r="H53" s="216"/>
      <c r="I53" s="216"/>
      <c r="J53" s="216"/>
      <c r="K53" s="216"/>
      <c r="L53" s="216"/>
      <c r="M53" s="216"/>
    </row>
  </sheetData>
  <sheetProtection selectLockedCells="1"/>
  <mergeCells count="127">
    <mergeCell ref="C35:C42"/>
    <mergeCell ref="D35:D36"/>
    <mergeCell ref="E35:E36"/>
    <mergeCell ref="F35:F36"/>
    <mergeCell ref="C15:C23"/>
    <mergeCell ref="E10:E11"/>
    <mergeCell ref="E12:E14"/>
    <mergeCell ref="D24:D25"/>
    <mergeCell ref="E21:E23"/>
    <mergeCell ref="E26:E30"/>
    <mergeCell ref="E24:E25"/>
    <mergeCell ref="F24:F25"/>
    <mergeCell ref="D31:D32"/>
    <mergeCell ref="D26:D30"/>
    <mergeCell ref="D37:D39"/>
    <mergeCell ref="E37:E39"/>
    <mergeCell ref="F37:F39"/>
    <mergeCell ref="E31:E32"/>
    <mergeCell ref="D15:D23"/>
    <mergeCell ref="E15:E20"/>
    <mergeCell ref="F21:F23"/>
    <mergeCell ref="F15:F20"/>
    <mergeCell ref="D40:D42"/>
    <mergeCell ref="D10:D14"/>
    <mergeCell ref="M40:M42"/>
    <mergeCell ref="K21:K23"/>
    <mergeCell ref="L21:L23"/>
    <mergeCell ref="L35:L36"/>
    <mergeCell ref="K24:K25"/>
    <mergeCell ref="L40:L42"/>
    <mergeCell ref="K40:K42"/>
    <mergeCell ref="M31:M32"/>
    <mergeCell ref="M33:M34"/>
    <mergeCell ref="M35:M36"/>
    <mergeCell ref="K35:K36"/>
    <mergeCell ref="K33:K34"/>
    <mergeCell ref="L33:L34"/>
    <mergeCell ref="K31:K32"/>
    <mergeCell ref="K37:K39"/>
    <mergeCell ref="L37:L39"/>
    <mergeCell ref="M37:M39"/>
    <mergeCell ref="L31:L32"/>
    <mergeCell ref="M21:M23"/>
    <mergeCell ref="H27:H29"/>
    <mergeCell ref="I24:I25"/>
    <mergeCell ref="L26:L30"/>
    <mergeCell ref="K12:K14"/>
    <mergeCell ref="L12:L14"/>
    <mergeCell ref="K15:K20"/>
    <mergeCell ref="L15:L20"/>
    <mergeCell ref="K10:K11"/>
    <mergeCell ref="L24:L25"/>
    <mergeCell ref="K26:K30"/>
    <mergeCell ref="G15:H15"/>
    <mergeCell ref="I37:I39"/>
    <mergeCell ref="J37:J39"/>
    <mergeCell ref="J31:J32"/>
    <mergeCell ref="I33:I34"/>
    <mergeCell ref="J33:J34"/>
    <mergeCell ref="I26:I30"/>
    <mergeCell ref="I15:I20"/>
    <mergeCell ref="J15:J20"/>
    <mergeCell ref="I21:I23"/>
    <mergeCell ref="J21:J23"/>
    <mergeCell ref="H2:J2"/>
    <mergeCell ref="H3:M3"/>
    <mergeCell ref="M4:M5"/>
    <mergeCell ref="K4:L4"/>
    <mergeCell ref="J24:J25"/>
    <mergeCell ref="I6:I7"/>
    <mergeCell ref="M6:M7"/>
    <mergeCell ref="M8:M9"/>
    <mergeCell ref="L10:L11"/>
    <mergeCell ref="M24:M25"/>
    <mergeCell ref="G4:H4"/>
    <mergeCell ref="F3:G3"/>
    <mergeCell ref="J12:J14"/>
    <mergeCell ref="F12:F14"/>
    <mergeCell ref="K6:K7"/>
    <mergeCell ref="L6:L7"/>
    <mergeCell ref="K8:K9"/>
    <mergeCell ref="L8:L9"/>
    <mergeCell ref="M10:M11"/>
    <mergeCell ref="M12:M14"/>
    <mergeCell ref="M15:M20"/>
    <mergeCell ref="D6:D9"/>
    <mergeCell ref="F10:F11"/>
    <mergeCell ref="I10:I11"/>
    <mergeCell ref="J10:J11"/>
    <mergeCell ref="I12:I14"/>
    <mergeCell ref="C6:C14"/>
    <mergeCell ref="E6:E7"/>
    <mergeCell ref="F6:F7"/>
    <mergeCell ref="B4:C5"/>
    <mergeCell ref="D4:D5"/>
    <mergeCell ref="E4:E5"/>
    <mergeCell ref="F4:F5"/>
    <mergeCell ref="I4:J4"/>
    <mergeCell ref="J6:J7"/>
    <mergeCell ref="E8:E9"/>
    <mergeCell ref="F8:F9"/>
    <mergeCell ref="I8:I9"/>
    <mergeCell ref="J8:J9"/>
    <mergeCell ref="A53:M53"/>
    <mergeCell ref="M26:M30"/>
    <mergeCell ref="J26:J30"/>
    <mergeCell ref="F31:F32"/>
    <mergeCell ref="I31:I32"/>
    <mergeCell ref="F33:F34"/>
    <mergeCell ref="F26:F30"/>
    <mergeCell ref="D33:D34"/>
    <mergeCell ref="B43:D43"/>
    <mergeCell ref="E33:E34"/>
    <mergeCell ref="I35:I36"/>
    <mergeCell ref="J35:J36"/>
    <mergeCell ref="D49:J49"/>
    <mergeCell ref="E43:G43"/>
    <mergeCell ref="D48:J48"/>
    <mergeCell ref="E40:E42"/>
    <mergeCell ref="F40:F42"/>
    <mergeCell ref="I40:I42"/>
    <mergeCell ref="J40:J42"/>
    <mergeCell ref="B44:D44"/>
    <mergeCell ref="E44:G44"/>
    <mergeCell ref="B6:B34"/>
    <mergeCell ref="C24:C34"/>
    <mergeCell ref="B35:B42"/>
  </mergeCells>
  <phoneticPr fontId="2"/>
  <conditionalFormatting sqref="I6:I7">
    <cfRule type="cellIs" dxfId="24" priority="18" stopIfTrue="1" operator="equal">
      <formula>$F$6</formula>
    </cfRule>
  </conditionalFormatting>
  <conditionalFormatting sqref="I8:I9">
    <cfRule type="cellIs" dxfId="23" priority="33" stopIfTrue="1" operator="equal">
      <formula>$F$8</formula>
    </cfRule>
  </conditionalFormatting>
  <conditionalFormatting sqref="I10:I11">
    <cfRule type="cellIs" dxfId="22" priority="58" stopIfTrue="1" operator="equal">
      <formula>$F$10</formula>
    </cfRule>
  </conditionalFormatting>
  <conditionalFormatting sqref="I12:I14">
    <cfRule type="cellIs" dxfId="21" priority="57" stopIfTrue="1" operator="equal">
      <formula>$F$12</formula>
    </cfRule>
  </conditionalFormatting>
  <conditionalFormatting sqref="I15:I20 K15:K20">
    <cfRule type="cellIs" dxfId="20" priority="55" stopIfTrue="1" operator="equal">
      <formula>$F$15</formula>
    </cfRule>
  </conditionalFormatting>
  <conditionalFormatting sqref="I21:I23">
    <cfRule type="cellIs" dxfId="19" priority="32" stopIfTrue="1" operator="equal">
      <formula>$F$21</formula>
    </cfRule>
  </conditionalFormatting>
  <conditionalFormatting sqref="I24:I25 K24:K25">
    <cfRule type="cellIs" dxfId="18" priority="52" stopIfTrue="1" operator="equal">
      <formula>$F$24</formula>
    </cfRule>
  </conditionalFormatting>
  <conditionalFormatting sqref="I26">
    <cfRule type="cellIs" dxfId="17" priority="12" stopIfTrue="1" operator="equal">
      <formula>#REF!</formula>
    </cfRule>
  </conditionalFormatting>
  <conditionalFormatting sqref="I31:I32">
    <cfRule type="cellIs" dxfId="16" priority="53" stopIfTrue="1" operator="equal">
      <formula>$F$31</formula>
    </cfRule>
  </conditionalFormatting>
  <conditionalFormatting sqref="I33:I34">
    <cfRule type="cellIs" dxfId="15" priority="56" stopIfTrue="1" operator="equal">
      <formula>$F$33</formula>
    </cfRule>
  </conditionalFormatting>
  <conditionalFormatting sqref="I35:I39 K35:K39">
    <cfRule type="cellIs" dxfId="14" priority="2" stopIfTrue="1" operator="equal">
      <formula>$F$35</formula>
    </cfRule>
  </conditionalFormatting>
  <conditionalFormatting sqref="I40:I42">
    <cfRule type="cellIs" dxfId="13" priority="51" stopIfTrue="1" operator="equal">
      <formula>$F$40</formula>
    </cfRule>
  </conditionalFormatting>
  <conditionalFormatting sqref="K6">
    <cfRule type="cellIs" dxfId="12" priority="38" stopIfTrue="1" operator="equal">
      <formula>$F$6</formula>
    </cfRule>
  </conditionalFormatting>
  <conditionalFormatting sqref="K8:K9">
    <cfRule type="cellIs" dxfId="11" priority="24" stopIfTrue="1" operator="equal">
      <formula>$F$8</formula>
    </cfRule>
  </conditionalFormatting>
  <conditionalFormatting sqref="K10:K11">
    <cfRule type="cellIs" dxfId="10" priority="46" stopIfTrue="1" operator="equal">
      <formula>$F$10</formula>
    </cfRule>
  </conditionalFormatting>
  <conditionalFormatting sqref="K12:K14">
    <cfRule type="cellIs" dxfId="9" priority="45" stopIfTrue="1" operator="equal">
      <formula>$F$12</formula>
    </cfRule>
  </conditionalFormatting>
  <conditionalFormatting sqref="K21:K23">
    <cfRule type="cellIs" dxfId="8" priority="63" stopIfTrue="1" operator="equal">
      <formula>#REF!</formula>
    </cfRule>
  </conditionalFormatting>
  <conditionalFormatting sqref="K26">
    <cfRule type="cellIs" dxfId="7" priority="11" stopIfTrue="1" operator="equal">
      <formula>#REF!</formula>
    </cfRule>
  </conditionalFormatting>
  <conditionalFormatting sqref="K31:K32">
    <cfRule type="cellIs" dxfId="6" priority="41" stopIfTrue="1" operator="equal">
      <formula>$F$31</formula>
    </cfRule>
  </conditionalFormatting>
  <conditionalFormatting sqref="K33:K34">
    <cfRule type="cellIs" dxfId="5" priority="5" stopIfTrue="1" operator="equal">
      <formula>$F$33</formula>
    </cfRule>
  </conditionalFormatting>
  <conditionalFormatting sqref="K40:K42">
    <cfRule type="cellIs" dxfId="4" priority="39" stopIfTrue="1" operator="equal">
      <formula>$F$40</formula>
    </cfRule>
  </conditionalFormatting>
  <dataValidations count="12">
    <dataValidation type="list" allowBlank="1" showInputMessage="1" showErrorMessage="1" sqref="I8:I9 K8:K9" xr:uid="{00000000-0002-0000-0400-000000000000}">
      <formula1>$H$8:$H$9</formula1>
    </dataValidation>
    <dataValidation type="list" allowBlank="1" showInputMessage="1" showErrorMessage="1" sqref="I31:I32 K31:K32" xr:uid="{00000000-0002-0000-0400-000004000000}">
      <formula1>$H$31:$H$32</formula1>
    </dataValidation>
    <dataValidation type="list" allowBlank="1" showInputMessage="1" showErrorMessage="1" sqref="I21:I23" xr:uid="{00000000-0002-0000-0400-000005000000}">
      <formula1>$H$21:$H$23</formula1>
    </dataValidation>
    <dataValidation type="list" allowBlank="1" showInputMessage="1" showErrorMessage="1" sqref="I33:I34 K33:K34" xr:uid="{00000000-0002-0000-0400-000007000000}">
      <formula1>$H$33:$H$34</formula1>
    </dataValidation>
    <dataValidation type="list" allowBlank="1" showInputMessage="1" showErrorMessage="1" sqref="I10:I11 K10:K11" xr:uid="{00000000-0002-0000-0400-000008000000}">
      <formula1>$H$10:$H$11</formula1>
    </dataValidation>
    <dataValidation type="list" allowBlank="1" showInputMessage="1" showErrorMessage="1" sqref="I12:I14 K12:K14" xr:uid="{00000000-0002-0000-0400-00000A000000}">
      <formula1>$H$12:$H$14</formula1>
    </dataValidation>
    <dataValidation type="list" allowBlank="1" showInputMessage="1" showErrorMessage="1" sqref="I40:I42 K40:K42" xr:uid="{00000000-0002-0000-0400-00000B000000}">
      <formula1>$H$40:$H$42</formula1>
    </dataValidation>
    <dataValidation type="list" allowBlank="1" showInputMessage="1" showErrorMessage="1" sqref="I15:I20 K15:K20" xr:uid="{00000000-0002-0000-0400-00000D000000}">
      <formula1>$H$16:$H$20</formula1>
    </dataValidation>
    <dataValidation type="list" allowBlank="1" showInputMessage="1" showErrorMessage="1" sqref="I37:I39 K37:K39" xr:uid="{00000000-0002-0000-0400-00000E000000}">
      <formula1>$H$37:$H$39</formula1>
    </dataValidation>
    <dataValidation type="list" allowBlank="1" showInputMessage="1" showErrorMessage="1" sqref="I6:I7" xr:uid="{00000000-0002-0000-0400-000001000000}">
      <formula1>$H$6:$H$7</formula1>
    </dataValidation>
    <dataValidation type="list" allowBlank="1" showInputMessage="1" showErrorMessage="1" sqref="K24:K25 I24:I25" xr:uid="{00000000-0002-0000-0400-000003000000}">
      <formula1>$H$24:$H$25</formula1>
    </dataValidation>
    <dataValidation type="list" allowBlank="1" showInputMessage="1" showErrorMessage="1" sqref="K35:K36 I35:I36" xr:uid="{00000000-0002-0000-0400-000002000000}">
      <formula1>$H$35:$H$36</formula1>
    </dataValidation>
  </dataValidations>
  <printOptions horizontalCentered="1"/>
  <pageMargins left="0.39370078740157483" right="0.19685039370078741" top="0.59055118110236227" bottom="0.19685039370078741" header="0" footer="0"/>
  <pageSetup paperSize="9" scale="3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R82"/>
  <sheetViews>
    <sheetView view="pageBreakPreview" topLeftCell="A11" zoomScale="80" zoomScaleNormal="70" zoomScaleSheetLayoutView="80" workbookViewId="0">
      <selection activeCell="J12" sqref="J12:AI12"/>
    </sheetView>
  </sheetViews>
  <sheetFormatPr defaultColWidth="3.08984375" defaultRowHeight="18" customHeight="1" x14ac:dyDescent="0.2"/>
  <cols>
    <col min="1" max="70" width="3.90625" style="39" customWidth="1"/>
    <col min="71" max="16384" width="3.08984375" style="39"/>
  </cols>
  <sheetData>
    <row r="1" spans="1:70" ht="22.5" customHeight="1" x14ac:dyDescent="0.2">
      <c r="A1" s="51" t="s">
        <v>109</v>
      </c>
      <c r="O1" s="135"/>
      <c r="P1" s="135"/>
      <c r="Q1" s="135"/>
      <c r="R1" s="132"/>
      <c r="S1" s="132"/>
      <c r="T1" s="132"/>
      <c r="U1" s="132"/>
      <c r="V1" s="132"/>
      <c r="W1" s="132"/>
      <c r="X1" s="132"/>
      <c r="Y1" s="132"/>
      <c r="Z1" s="132"/>
      <c r="AA1" s="132"/>
      <c r="AB1" s="132"/>
      <c r="AC1" s="132"/>
      <c r="AD1" s="132"/>
      <c r="AE1" s="132"/>
      <c r="AF1" s="132"/>
      <c r="AG1" s="132"/>
      <c r="AH1" s="132"/>
      <c r="AI1" s="132"/>
      <c r="AJ1" s="329" t="s">
        <v>247</v>
      </c>
      <c r="AK1" s="330"/>
      <c r="AL1" s="330"/>
      <c r="AM1" s="330"/>
      <c r="AN1" s="330"/>
      <c r="AO1" s="330"/>
      <c r="AP1" s="330"/>
      <c r="AQ1" s="330"/>
      <c r="AR1" s="330"/>
      <c r="AS1" s="330"/>
      <c r="AT1" s="330"/>
      <c r="AU1" s="330"/>
      <c r="AV1" s="330"/>
      <c r="AW1" s="330"/>
      <c r="AX1" s="330"/>
      <c r="AY1" s="330"/>
      <c r="AZ1" s="330"/>
      <c r="BA1" s="330"/>
      <c r="BB1" s="330"/>
      <c r="BC1" s="330"/>
      <c r="BD1" s="330"/>
      <c r="BE1" s="330"/>
      <c r="BF1" s="330"/>
      <c r="BG1" s="330"/>
      <c r="BH1" s="330"/>
      <c r="BI1" s="330"/>
      <c r="BJ1" s="330"/>
      <c r="BK1" s="330"/>
      <c r="BL1" s="330"/>
      <c r="BM1" s="330"/>
      <c r="BN1" s="330"/>
      <c r="BO1" s="330"/>
      <c r="BP1" s="330"/>
      <c r="BQ1" s="330"/>
      <c r="BR1" s="330"/>
    </row>
    <row r="2" spans="1:70" ht="22.5" customHeight="1" thickBot="1" x14ac:dyDescent="0.25">
      <c r="O2" s="401" t="s">
        <v>110</v>
      </c>
      <c r="P2" s="402"/>
      <c r="Q2" s="403"/>
      <c r="R2" s="404"/>
      <c r="S2" s="405"/>
      <c r="T2" s="405"/>
      <c r="U2" s="405"/>
      <c r="V2" s="405"/>
      <c r="W2" s="405"/>
      <c r="X2" s="405"/>
      <c r="Y2" s="405"/>
      <c r="Z2" s="405"/>
      <c r="AA2" s="405"/>
      <c r="AB2" s="405"/>
      <c r="AC2" s="405"/>
      <c r="AD2" s="405"/>
      <c r="AE2" s="405"/>
      <c r="AF2" s="405"/>
      <c r="AG2" s="405"/>
      <c r="AH2" s="405"/>
      <c r="AI2" s="406"/>
      <c r="AJ2" s="331"/>
      <c r="AK2" s="331"/>
      <c r="AL2" s="331"/>
      <c r="AM2" s="331"/>
      <c r="AN2" s="331"/>
      <c r="AO2" s="331"/>
      <c r="AP2" s="331"/>
      <c r="AQ2" s="331"/>
      <c r="AR2" s="331"/>
      <c r="AS2" s="331"/>
      <c r="AT2" s="331"/>
      <c r="AU2" s="331"/>
      <c r="AV2" s="331"/>
      <c r="AW2" s="331"/>
      <c r="AX2" s="331"/>
      <c r="AY2" s="331"/>
      <c r="AZ2" s="331"/>
      <c r="BA2" s="331"/>
      <c r="BB2" s="331"/>
      <c r="BC2" s="331"/>
      <c r="BD2" s="331"/>
      <c r="BE2" s="331"/>
      <c r="BF2" s="331"/>
      <c r="BG2" s="331"/>
      <c r="BH2" s="331"/>
      <c r="BI2" s="331"/>
      <c r="BJ2" s="331"/>
      <c r="BK2" s="331"/>
      <c r="BL2" s="331"/>
      <c r="BM2" s="331"/>
      <c r="BN2" s="331"/>
      <c r="BO2" s="331"/>
      <c r="BP2" s="331"/>
      <c r="BQ2" s="331"/>
      <c r="BR2" s="331"/>
    </row>
    <row r="3" spans="1:70" ht="15" customHeight="1" x14ac:dyDescent="0.2">
      <c r="A3" s="321" t="s">
        <v>111</v>
      </c>
      <c r="B3" s="322"/>
      <c r="C3" s="322"/>
      <c r="D3" s="322"/>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322"/>
      <c r="AG3" s="322"/>
      <c r="AH3" s="322"/>
      <c r="AI3" s="323"/>
      <c r="AJ3" s="321" t="s">
        <v>112</v>
      </c>
      <c r="AK3" s="322"/>
      <c r="AL3" s="322"/>
      <c r="AM3" s="322"/>
      <c r="AN3" s="322"/>
      <c r="AO3" s="322"/>
      <c r="AP3" s="322"/>
      <c r="AQ3" s="322"/>
      <c r="AR3" s="322"/>
      <c r="AS3" s="322"/>
      <c r="AT3" s="322"/>
      <c r="AU3" s="322"/>
      <c r="AV3" s="322"/>
      <c r="AW3" s="322"/>
      <c r="AX3" s="322"/>
      <c r="AY3" s="322"/>
      <c r="AZ3" s="322"/>
      <c r="BA3" s="322"/>
      <c r="BB3" s="322"/>
      <c r="BC3" s="322"/>
      <c r="BD3" s="322"/>
      <c r="BE3" s="322"/>
      <c r="BF3" s="322"/>
      <c r="BG3" s="322"/>
      <c r="BH3" s="322"/>
      <c r="BI3" s="322"/>
      <c r="BJ3" s="322"/>
      <c r="BK3" s="322"/>
      <c r="BL3" s="322"/>
      <c r="BM3" s="322"/>
      <c r="BN3" s="322"/>
      <c r="BO3" s="322"/>
      <c r="BP3" s="322"/>
      <c r="BQ3" s="322"/>
      <c r="BR3" s="323"/>
    </row>
    <row r="4" spans="1:70" ht="15" customHeight="1" x14ac:dyDescent="0.2">
      <c r="A4" s="324"/>
      <c r="B4" s="325"/>
      <c r="C4" s="325"/>
      <c r="D4" s="325"/>
      <c r="E4" s="325"/>
      <c r="F4" s="325"/>
      <c r="G4" s="325"/>
      <c r="H4" s="325"/>
      <c r="I4" s="325"/>
      <c r="J4" s="325"/>
      <c r="K4" s="325"/>
      <c r="L4" s="325"/>
      <c r="M4" s="325"/>
      <c r="N4" s="325"/>
      <c r="O4" s="325"/>
      <c r="P4" s="325"/>
      <c r="Q4" s="325"/>
      <c r="R4" s="325"/>
      <c r="S4" s="325"/>
      <c r="T4" s="325"/>
      <c r="U4" s="325"/>
      <c r="V4" s="325"/>
      <c r="W4" s="325"/>
      <c r="X4" s="325"/>
      <c r="Y4" s="325"/>
      <c r="Z4" s="325"/>
      <c r="AA4" s="325"/>
      <c r="AB4" s="325"/>
      <c r="AC4" s="325"/>
      <c r="AD4" s="325"/>
      <c r="AE4" s="325"/>
      <c r="AF4" s="325"/>
      <c r="AG4" s="325"/>
      <c r="AH4" s="325"/>
      <c r="AI4" s="326"/>
      <c r="AJ4" s="324"/>
      <c r="AK4" s="325"/>
      <c r="AL4" s="325"/>
      <c r="AM4" s="325"/>
      <c r="AN4" s="325"/>
      <c r="AO4" s="325"/>
      <c r="AP4" s="325"/>
      <c r="AQ4" s="325"/>
      <c r="AR4" s="325"/>
      <c r="AS4" s="325"/>
      <c r="AT4" s="325"/>
      <c r="AU4" s="325"/>
      <c r="AV4" s="325"/>
      <c r="AW4" s="325"/>
      <c r="AX4" s="325"/>
      <c r="AY4" s="325"/>
      <c r="AZ4" s="325"/>
      <c r="BA4" s="325"/>
      <c r="BB4" s="325"/>
      <c r="BC4" s="325"/>
      <c r="BD4" s="325"/>
      <c r="BE4" s="325"/>
      <c r="BF4" s="325"/>
      <c r="BG4" s="325"/>
      <c r="BH4" s="325"/>
      <c r="BI4" s="325"/>
      <c r="BJ4" s="325"/>
      <c r="BK4" s="325"/>
      <c r="BL4" s="325"/>
      <c r="BM4" s="325"/>
      <c r="BN4" s="325"/>
      <c r="BO4" s="325"/>
      <c r="BP4" s="325"/>
      <c r="BQ4" s="325"/>
      <c r="BR4" s="326"/>
    </row>
    <row r="5" spans="1:70" ht="20.149999999999999" customHeight="1" x14ac:dyDescent="0.2">
      <c r="A5" s="353" t="s">
        <v>15</v>
      </c>
      <c r="B5" s="354"/>
      <c r="C5" s="354"/>
      <c r="D5" s="355"/>
      <c r="E5" s="408" t="s">
        <v>113</v>
      </c>
      <c r="F5" s="409"/>
      <c r="G5" s="409"/>
      <c r="H5" s="409"/>
      <c r="I5" s="410"/>
      <c r="J5" s="414"/>
      <c r="K5" s="414"/>
      <c r="L5" s="414"/>
      <c r="M5" s="414"/>
      <c r="N5" s="414"/>
      <c r="O5" s="414"/>
      <c r="P5" s="414"/>
      <c r="Q5" s="414"/>
      <c r="R5" s="414"/>
      <c r="S5" s="414"/>
      <c r="T5" s="414"/>
      <c r="U5" s="414"/>
      <c r="V5" s="414"/>
      <c r="W5" s="414"/>
      <c r="X5" s="414"/>
      <c r="Y5" s="414"/>
      <c r="Z5" s="414"/>
      <c r="AA5" s="414"/>
      <c r="AB5" s="414"/>
      <c r="AC5" s="414"/>
      <c r="AD5" s="414"/>
      <c r="AE5" s="414"/>
      <c r="AF5" s="414"/>
      <c r="AG5" s="414"/>
      <c r="AH5" s="414"/>
      <c r="AI5" s="415"/>
      <c r="AJ5" s="332" t="s">
        <v>114</v>
      </c>
      <c r="AK5" s="333"/>
      <c r="AL5" s="334" t="s">
        <v>115</v>
      </c>
      <c r="AM5" s="335"/>
      <c r="AN5" s="335"/>
      <c r="AO5" s="335"/>
      <c r="AP5" s="335"/>
      <c r="AQ5" s="335"/>
      <c r="AR5" s="335"/>
      <c r="AS5" s="335"/>
      <c r="AT5" s="335"/>
      <c r="AU5" s="335"/>
      <c r="AV5" s="335"/>
      <c r="AW5" s="335"/>
      <c r="AX5" s="335"/>
      <c r="AY5" s="335"/>
      <c r="AZ5" s="335"/>
      <c r="BA5" s="335"/>
      <c r="BB5" s="335"/>
      <c r="BC5" s="335"/>
      <c r="BD5" s="335"/>
      <c r="BE5" s="335"/>
      <c r="BF5" s="335"/>
      <c r="BG5" s="335"/>
      <c r="BH5" s="335"/>
      <c r="BI5" s="335"/>
      <c r="BJ5" s="335"/>
      <c r="BK5" s="335"/>
      <c r="BL5" s="335"/>
      <c r="BM5" s="335"/>
      <c r="BN5" s="335"/>
      <c r="BO5" s="335"/>
      <c r="BP5" s="335"/>
      <c r="BQ5" s="335"/>
      <c r="BR5" s="336"/>
    </row>
    <row r="6" spans="1:70" ht="20.149999999999999" customHeight="1" x14ac:dyDescent="0.2">
      <c r="A6" s="347"/>
      <c r="B6" s="356"/>
      <c r="C6" s="356"/>
      <c r="D6" s="357"/>
      <c r="E6" s="411"/>
      <c r="F6" s="412"/>
      <c r="G6" s="412"/>
      <c r="H6" s="412"/>
      <c r="I6" s="413"/>
      <c r="J6" s="416"/>
      <c r="K6" s="416"/>
      <c r="L6" s="416"/>
      <c r="M6" s="416"/>
      <c r="N6" s="416"/>
      <c r="O6" s="416"/>
      <c r="P6" s="416"/>
      <c r="Q6" s="416"/>
      <c r="R6" s="416"/>
      <c r="S6" s="416"/>
      <c r="T6" s="416"/>
      <c r="U6" s="416"/>
      <c r="V6" s="416"/>
      <c r="W6" s="416"/>
      <c r="X6" s="416"/>
      <c r="Y6" s="416"/>
      <c r="Z6" s="416"/>
      <c r="AA6" s="416"/>
      <c r="AB6" s="416"/>
      <c r="AC6" s="416"/>
      <c r="AD6" s="416"/>
      <c r="AE6" s="416"/>
      <c r="AF6" s="416"/>
      <c r="AG6" s="416"/>
      <c r="AH6" s="416"/>
      <c r="AI6" s="417"/>
      <c r="AJ6" s="327"/>
      <c r="AK6" s="328"/>
      <c r="AL6" s="337"/>
      <c r="AM6" s="337"/>
      <c r="AN6" s="337"/>
      <c r="AO6" s="337"/>
      <c r="AP6" s="337"/>
      <c r="AQ6" s="337"/>
      <c r="AR6" s="337"/>
      <c r="AS6" s="337"/>
      <c r="AT6" s="337"/>
      <c r="AU6" s="337"/>
      <c r="AV6" s="337"/>
      <c r="AW6" s="337"/>
      <c r="AX6" s="337"/>
      <c r="AY6" s="337"/>
      <c r="AZ6" s="337"/>
      <c r="BA6" s="337"/>
      <c r="BB6" s="337"/>
      <c r="BC6" s="337"/>
      <c r="BD6" s="337"/>
      <c r="BE6" s="337"/>
      <c r="BF6" s="337"/>
      <c r="BG6" s="337"/>
      <c r="BH6" s="337"/>
      <c r="BI6" s="337"/>
      <c r="BJ6" s="337"/>
      <c r="BK6" s="337"/>
      <c r="BL6" s="337"/>
      <c r="BM6" s="337"/>
      <c r="BN6" s="337"/>
      <c r="BO6" s="337"/>
      <c r="BP6" s="337"/>
      <c r="BQ6" s="337"/>
      <c r="BR6" s="338"/>
    </row>
    <row r="7" spans="1:70" ht="20.149999999999999" customHeight="1" x14ac:dyDescent="0.2">
      <c r="A7" s="347"/>
      <c r="B7" s="356"/>
      <c r="C7" s="356"/>
      <c r="D7" s="357"/>
      <c r="E7" s="379" t="s">
        <v>116</v>
      </c>
      <c r="F7" s="380"/>
      <c r="G7" s="380"/>
      <c r="H7" s="380"/>
      <c r="I7" s="418"/>
      <c r="J7" s="419" t="s">
        <v>117</v>
      </c>
      <c r="K7" s="420"/>
      <c r="L7" s="420"/>
      <c r="M7" s="420"/>
      <c r="N7" s="420"/>
      <c r="O7" s="420"/>
      <c r="P7" s="420"/>
      <c r="Q7" s="420"/>
      <c r="R7" s="420"/>
      <c r="S7" s="420"/>
      <c r="T7" s="420"/>
      <c r="U7" s="420"/>
      <c r="V7" s="420"/>
      <c r="W7" s="420"/>
      <c r="X7" s="420"/>
      <c r="Y7" s="420"/>
      <c r="Z7" s="420"/>
      <c r="AA7" s="420"/>
      <c r="AB7" s="420"/>
      <c r="AC7" s="420"/>
      <c r="AD7" s="420"/>
      <c r="AE7" s="420"/>
      <c r="AF7" s="420"/>
      <c r="AG7" s="420"/>
      <c r="AH7" s="420"/>
      <c r="AI7" s="421"/>
      <c r="AJ7" s="339" t="s">
        <v>248</v>
      </c>
      <c r="AK7" s="328"/>
      <c r="AL7" s="340" t="s">
        <v>249</v>
      </c>
      <c r="AM7" s="340"/>
      <c r="AN7" s="340"/>
      <c r="AO7" s="340"/>
      <c r="AP7" s="340"/>
      <c r="AQ7" s="340"/>
      <c r="AR7" s="340"/>
      <c r="AS7" s="340"/>
      <c r="AT7" s="340"/>
      <c r="AU7" s="340"/>
      <c r="AV7" s="340"/>
      <c r="AW7" s="340"/>
      <c r="AX7" s="340"/>
      <c r="AY7" s="340"/>
      <c r="AZ7" s="340"/>
      <c r="BA7" s="340"/>
      <c r="BB7" s="340"/>
      <c r="BC7" s="340"/>
      <c r="BD7" s="340"/>
      <c r="BE7" s="340"/>
      <c r="BF7" s="340"/>
      <c r="BG7" s="340"/>
      <c r="BH7" s="340"/>
      <c r="BI7" s="340"/>
      <c r="BJ7" s="340"/>
      <c r="BK7" s="340"/>
      <c r="BL7" s="340"/>
      <c r="BM7" s="340"/>
      <c r="BN7" s="340"/>
      <c r="BO7" s="340"/>
      <c r="BP7" s="340"/>
      <c r="BQ7" s="340"/>
      <c r="BR7" s="341"/>
    </row>
    <row r="8" spans="1:70" ht="20.149999999999999" customHeight="1" x14ac:dyDescent="0.2">
      <c r="A8" s="347"/>
      <c r="B8" s="356"/>
      <c r="C8" s="356"/>
      <c r="D8" s="357"/>
      <c r="E8" s="422" t="s">
        <v>119</v>
      </c>
      <c r="F8" s="423"/>
      <c r="G8" s="423"/>
      <c r="H8" s="423"/>
      <c r="I8" s="424"/>
      <c r="J8" s="425"/>
      <c r="K8" s="425"/>
      <c r="L8" s="425"/>
      <c r="M8" s="425"/>
      <c r="N8" s="425"/>
      <c r="O8" s="425"/>
      <c r="P8" s="425"/>
      <c r="Q8" s="425"/>
      <c r="R8" s="425"/>
      <c r="S8" s="425"/>
      <c r="T8" s="425"/>
      <c r="U8" s="425"/>
      <c r="V8" s="425"/>
      <c r="W8" s="425"/>
      <c r="X8" s="425"/>
      <c r="Y8" s="425"/>
      <c r="Z8" s="425"/>
      <c r="AA8" s="425"/>
      <c r="AB8" s="425"/>
      <c r="AC8" s="425"/>
      <c r="AD8" s="425"/>
      <c r="AE8" s="425"/>
      <c r="AF8" s="425"/>
      <c r="AG8" s="425"/>
      <c r="AH8" s="425"/>
      <c r="AI8" s="426"/>
      <c r="AJ8" s="327"/>
      <c r="AK8" s="328"/>
      <c r="AL8" s="340"/>
      <c r="AM8" s="340"/>
      <c r="AN8" s="340"/>
      <c r="AO8" s="340"/>
      <c r="AP8" s="340"/>
      <c r="AQ8" s="340"/>
      <c r="AR8" s="340"/>
      <c r="AS8" s="340"/>
      <c r="AT8" s="340"/>
      <c r="AU8" s="340"/>
      <c r="AV8" s="340"/>
      <c r="AW8" s="340"/>
      <c r="AX8" s="340"/>
      <c r="AY8" s="340"/>
      <c r="AZ8" s="340"/>
      <c r="BA8" s="340"/>
      <c r="BB8" s="340"/>
      <c r="BC8" s="340"/>
      <c r="BD8" s="340"/>
      <c r="BE8" s="340"/>
      <c r="BF8" s="340"/>
      <c r="BG8" s="340"/>
      <c r="BH8" s="340"/>
      <c r="BI8" s="340"/>
      <c r="BJ8" s="340"/>
      <c r="BK8" s="340"/>
      <c r="BL8" s="340"/>
      <c r="BM8" s="340"/>
      <c r="BN8" s="340"/>
      <c r="BO8" s="340"/>
      <c r="BP8" s="340"/>
      <c r="BQ8" s="340"/>
      <c r="BR8" s="341"/>
    </row>
    <row r="9" spans="1:70" ht="20.149999999999999" customHeight="1" x14ac:dyDescent="0.2">
      <c r="A9" s="347"/>
      <c r="B9" s="356"/>
      <c r="C9" s="356"/>
      <c r="D9" s="357"/>
      <c r="E9" s="411"/>
      <c r="F9" s="412"/>
      <c r="G9" s="412"/>
      <c r="H9" s="412"/>
      <c r="I9" s="413"/>
      <c r="J9" s="416"/>
      <c r="K9" s="416"/>
      <c r="L9" s="416"/>
      <c r="M9" s="416"/>
      <c r="N9" s="416"/>
      <c r="O9" s="416"/>
      <c r="P9" s="416"/>
      <c r="Q9" s="416"/>
      <c r="R9" s="416"/>
      <c r="S9" s="416"/>
      <c r="T9" s="416"/>
      <c r="U9" s="416"/>
      <c r="V9" s="416"/>
      <c r="W9" s="416"/>
      <c r="X9" s="416"/>
      <c r="Y9" s="416"/>
      <c r="Z9" s="416"/>
      <c r="AA9" s="416"/>
      <c r="AB9" s="416"/>
      <c r="AC9" s="416"/>
      <c r="AD9" s="416"/>
      <c r="AE9" s="416"/>
      <c r="AF9" s="416"/>
      <c r="AG9" s="416"/>
      <c r="AH9" s="416"/>
      <c r="AI9" s="417"/>
      <c r="AJ9" s="327"/>
      <c r="AK9" s="328"/>
      <c r="AL9" s="340"/>
      <c r="AM9" s="340"/>
      <c r="AN9" s="340"/>
      <c r="AO9" s="340"/>
      <c r="AP9" s="340"/>
      <c r="AQ9" s="340"/>
      <c r="AR9" s="340"/>
      <c r="AS9" s="340"/>
      <c r="AT9" s="340"/>
      <c r="AU9" s="340"/>
      <c r="AV9" s="340"/>
      <c r="AW9" s="340"/>
      <c r="AX9" s="340"/>
      <c r="AY9" s="340"/>
      <c r="AZ9" s="340"/>
      <c r="BA9" s="340"/>
      <c r="BB9" s="340"/>
      <c r="BC9" s="340"/>
      <c r="BD9" s="340"/>
      <c r="BE9" s="340"/>
      <c r="BF9" s="340"/>
      <c r="BG9" s="340"/>
      <c r="BH9" s="340"/>
      <c r="BI9" s="340"/>
      <c r="BJ9" s="340"/>
      <c r="BK9" s="340"/>
      <c r="BL9" s="340"/>
      <c r="BM9" s="340"/>
      <c r="BN9" s="340"/>
      <c r="BO9" s="340"/>
      <c r="BP9" s="340"/>
      <c r="BQ9" s="340"/>
      <c r="BR9" s="341"/>
    </row>
    <row r="10" spans="1:70" ht="20.149999999999999" customHeight="1" x14ac:dyDescent="0.2">
      <c r="A10" s="347"/>
      <c r="B10" s="356"/>
      <c r="C10" s="356"/>
      <c r="D10" s="357"/>
      <c r="E10" s="373" t="s">
        <v>244</v>
      </c>
      <c r="F10" s="356"/>
      <c r="G10" s="356"/>
      <c r="H10" s="356"/>
      <c r="I10" s="357"/>
      <c r="J10" s="375"/>
      <c r="K10" s="375"/>
      <c r="L10" s="375"/>
      <c r="M10" s="375"/>
      <c r="N10" s="375"/>
      <c r="O10" s="375"/>
      <c r="P10" s="375"/>
      <c r="Q10" s="375"/>
      <c r="R10" s="375"/>
      <c r="S10" s="375"/>
      <c r="T10" s="375"/>
      <c r="U10" s="375"/>
      <c r="V10" s="375"/>
      <c r="W10" s="375"/>
      <c r="X10" s="375"/>
      <c r="Y10" s="375"/>
      <c r="Z10" s="375"/>
      <c r="AA10" s="375"/>
      <c r="AB10" s="375"/>
      <c r="AC10" s="375"/>
      <c r="AD10" s="375"/>
      <c r="AE10" s="375"/>
      <c r="AF10" s="375"/>
      <c r="AG10" s="375"/>
      <c r="AH10" s="375"/>
      <c r="AI10" s="338"/>
      <c r="AJ10" s="327" t="s">
        <v>250</v>
      </c>
      <c r="AK10" s="328"/>
      <c r="AL10" s="340" t="s">
        <v>251</v>
      </c>
      <c r="AM10" s="337"/>
      <c r="AN10" s="337"/>
      <c r="AO10" s="337"/>
      <c r="AP10" s="337"/>
      <c r="AQ10" s="337"/>
      <c r="AR10" s="337"/>
      <c r="AS10" s="337"/>
      <c r="AT10" s="337"/>
      <c r="AU10" s="337"/>
      <c r="AV10" s="337"/>
      <c r="AW10" s="337"/>
      <c r="AX10" s="337"/>
      <c r="AY10" s="337"/>
      <c r="AZ10" s="337"/>
      <c r="BA10" s="337"/>
      <c r="BB10" s="337"/>
      <c r="BC10" s="337"/>
      <c r="BD10" s="337"/>
      <c r="BE10" s="337"/>
      <c r="BF10" s="337"/>
      <c r="BG10" s="337"/>
      <c r="BH10" s="337"/>
      <c r="BI10" s="337"/>
      <c r="BJ10" s="337"/>
      <c r="BK10" s="337"/>
      <c r="BL10" s="337"/>
      <c r="BM10" s="337"/>
      <c r="BN10" s="337"/>
      <c r="BO10" s="337"/>
      <c r="BP10" s="337"/>
      <c r="BQ10" s="337"/>
      <c r="BR10" s="338"/>
    </row>
    <row r="11" spans="1:70" ht="20.149999999999999" customHeight="1" x14ac:dyDescent="0.2">
      <c r="A11" s="407"/>
      <c r="B11" s="363"/>
      <c r="C11" s="363"/>
      <c r="D11" s="364"/>
      <c r="E11" s="362"/>
      <c r="F11" s="363"/>
      <c r="G11" s="363"/>
      <c r="H11" s="363"/>
      <c r="I11" s="364"/>
      <c r="J11" s="376"/>
      <c r="K11" s="376"/>
      <c r="L11" s="376"/>
      <c r="M11" s="376"/>
      <c r="N11" s="376"/>
      <c r="O11" s="376"/>
      <c r="P11" s="376"/>
      <c r="Q11" s="376"/>
      <c r="R11" s="376"/>
      <c r="S11" s="376"/>
      <c r="T11" s="376"/>
      <c r="U11" s="376"/>
      <c r="V11" s="376"/>
      <c r="W11" s="376"/>
      <c r="X11" s="376"/>
      <c r="Y11" s="376"/>
      <c r="Z11" s="376"/>
      <c r="AA11" s="376"/>
      <c r="AB11" s="376"/>
      <c r="AC11" s="376"/>
      <c r="AD11" s="376"/>
      <c r="AE11" s="376"/>
      <c r="AF11" s="376"/>
      <c r="AG11" s="376"/>
      <c r="AH11" s="376"/>
      <c r="AI11" s="377"/>
      <c r="AJ11" s="327"/>
      <c r="AK11" s="328"/>
      <c r="AL11" s="337"/>
      <c r="AM11" s="337"/>
      <c r="AN11" s="337"/>
      <c r="AO11" s="337"/>
      <c r="AP11" s="337"/>
      <c r="AQ11" s="337"/>
      <c r="AR11" s="337"/>
      <c r="AS11" s="337"/>
      <c r="AT11" s="337"/>
      <c r="AU11" s="337"/>
      <c r="AV11" s="337"/>
      <c r="AW11" s="337"/>
      <c r="AX11" s="337"/>
      <c r="AY11" s="337"/>
      <c r="AZ11" s="337"/>
      <c r="BA11" s="337"/>
      <c r="BB11" s="337"/>
      <c r="BC11" s="337"/>
      <c r="BD11" s="337"/>
      <c r="BE11" s="337"/>
      <c r="BF11" s="337"/>
      <c r="BG11" s="337"/>
      <c r="BH11" s="337"/>
      <c r="BI11" s="337"/>
      <c r="BJ11" s="337"/>
      <c r="BK11" s="337"/>
      <c r="BL11" s="337"/>
      <c r="BM11" s="337"/>
      <c r="BN11" s="337"/>
      <c r="BO11" s="337"/>
      <c r="BP11" s="337"/>
      <c r="BQ11" s="337"/>
      <c r="BR11" s="338"/>
    </row>
    <row r="12" spans="1:70" ht="20.149999999999999" customHeight="1" x14ac:dyDescent="0.2">
      <c r="A12" s="353" t="s">
        <v>254</v>
      </c>
      <c r="B12" s="354"/>
      <c r="C12" s="354"/>
      <c r="D12" s="355"/>
      <c r="E12" s="379" t="s">
        <v>120</v>
      </c>
      <c r="F12" s="380"/>
      <c r="G12" s="380"/>
      <c r="H12" s="380"/>
      <c r="I12" s="418"/>
      <c r="J12" s="427"/>
      <c r="K12" s="427"/>
      <c r="L12" s="427"/>
      <c r="M12" s="427"/>
      <c r="N12" s="427"/>
      <c r="O12" s="427"/>
      <c r="P12" s="427"/>
      <c r="Q12" s="427"/>
      <c r="R12" s="427"/>
      <c r="S12" s="427"/>
      <c r="T12" s="427"/>
      <c r="U12" s="427"/>
      <c r="V12" s="427"/>
      <c r="W12" s="427"/>
      <c r="X12" s="427"/>
      <c r="Y12" s="427"/>
      <c r="Z12" s="427"/>
      <c r="AA12" s="427"/>
      <c r="AB12" s="427"/>
      <c r="AC12" s="427"/>
      <c r="AD12" s="427"/>
      <c r="AE12" s="427"/>
      <c r="AF12" s="427"/>
      <c r="AG12" s="427"/>
      <c r="AH12" s="427"/>
      <c r="AI12" s="428"/>
      <c r="AJ12" s="146"/>
      <c r="AK12" s="154"/>
      <c r="AL12" s="155"/>
      <c r="AM12" s="155"/>
      <c r="AN12" s="155"/>
      <c r="AO12" s="155"/>
      <c r="AP12" s="155"/>
      <c r="AQ12" s="155"/>
      <c r="AR12" s="155"/>
      <c r="AS12" s="155"/>
      <c r="AT12" s="155"/>
      <c r="AU12" s="155"/>
      <c r="AV12" s="155"/>
      <c r="AW12" s="155"/>
      <c r="AX12" s="155"/>
      <c r="AY12" s="155"/>
      <c r="AZ12" s="155"/>
      <c r="BA12" s="155"/>
      <c r="BB12" s="155"/>
      <c r="BC12" s="155"/>
      <c r="BD12" s="155"/>
      <c r="BE12" s="155"/>
      <c r="BF12" s="155"/>
      <c r="BG12" s="155"/>
      <c r="BH12" s="155"/>
      <c r="BI12" s="155"/>
      <c r="BJ12" s="155"/>
      <c r="BK12" s="155"/>
      <c r="BL12" s="155"/>
      <c r="BM12" s="155"/>
      <c r="BN12" s="155"/>
      <c r="BO12" s="155"/>
      <c r="BP12" s="155"/>
      <c r="BQ12" s="155"/>
      <c r="BR12" s="147"/>
    </row>
    <row r="13" spans="1:70" ht="20.149999999999999" customHeight="1" x14ac:dyDescent="0.2">
      <c r="A13" s="347"/>
      <c r="B13" s="356"/>
      <c r="C13" s="356"/>
      <c r="D13" s="357"/>
      <c r="E13" s="373" t="s">
        <v>121</v>
      </c>
      <c r="F13" s="356"/>
      <c r="G13" s="356"/>
      <c r="H13" s="356"/>
      <c r="I13" s="357"/>
      <c r="J13" s="375"/>
      <c r="K13" s="375"/>
      <c r="L13" s="375"/>
      <c r="M13" s="375"/>
      <c r="N13" s="375"/>
      <c r="O13" s="375"/>
      <c r="P13" s="375"/>
      <c r="Q13" s="375"/>
      <c r="R13" s="375"/>
      <c r="S13" s="375"/>
      <c r="T13" s="375"/>
      <c r="U13" s="375"/>
      <c r="V13" s="375"/>
      <c r="W13" s="375"/>
      <c r="X13" s="375"/>
      <c r="Y13" s="375"/>
      <c r="Z13" s="375"/>
      <c r="AA13" s="375"/>
      <c r="AB13" s="375"/>
      <c r="AC13" s="375"/>
      <c r="AD13" s="375"/>
      <c r="AE13" s="375"/>
      <c r="AF13" s="375"/>
      <c r="AG13" s="375"/>
      <c r="AH13" s="375"/>
      <c r="AI13" s="338"/>
      <c r="AJ13" s="146"/>
      <c r="AK13" s="154"/>
      <c r="AL13" s="155"/>
      <c r="AM13" s="155"/>
      <c r="AN13" s="155"/>
      <c r="AO13" s="155"/>
      <c r="AP13" s="155"/>
      <c r="AQ13" s="155"/>
      <c r="AR13" s="155"/>
      <c r="AS13" s="155"/>
      <c r="AT13" s="155"/>
      <c r="AU13" s="155"/>
      <c r="AV13" s="155"/>
      <c r="AW13" s="155"/>
      <c r="AX13" s="155"/>
      <c r="AY13" s="155"/>
      <c r="AZ13" s="155"/>
      <c r="BA13" s="155"/>
      <c r="BB13" s="155"/>
      <c r="BC13" s="155"/>
      <c r="BD13" s="155"/>
      <c r="BE13" s="155"/>
      <c r="BF13" s="155"/>
      <c r="BG13" s="155"/>
      <c r="BH13" s="155"/>
      <c r="BI13" s="155"/>
      <c r="BJ13" s="155"/>
      <c r="BK13" s="155"/>
      <c r="BL13" s="155"/>
      <c r="BM13" s="155"/>
      <c r="BN13" s="155"/>
      <c r="BO13" s="155"/>
      <c r="BP13" s="155"/>
      <c r="BQ13" s="155"/>
      <c r="BR13" s="147"/>
    </row>
    <row r="14" spans="1:70" ht="20.149999999999999" customHeight="1" x14ac:dyDescent="0.2">
      <c r="A14" s="347"/>
      <c r="B14" s="356"/>
      <c r="C14" s="356"/>
      <c r="D14" s="357"/>
      <c r="E14" s="373"/>
      <c r="F14" s="356"/>
      <c r="G14" s="356"/>
      <c r="H14" s="356"/>
      <c r="I14" s="357"/>
      <c r="J14" s="375"/>
      <c r="K14" s="375"/>
      <c r="L14" s="375"/>
      <c r="M14" s="375"/>
      <c r="N14" s="375"/>
      <c r="O14" s="375"/>
      <c r="P14" s="375"/>
      <c r="Q14" s="375"/>
      <c r="R14" s="375"/>
      <c r="S14" s="375"/>
      <c r="T14" s="375"/>
      <c r="U14" s="375"/>
      <c r="V14" s="375"/>
      <c r="W14" s="375"/>
      <c r="X14" s="375"/>
      <c r="Y14" s="375"/>
      <c r="Z14" s="375"/>
      <c r="AA14" s="375"/>
      <c r="AB14" s="375"/>
      <c r="AC14" s="375"/>
      <c r="AD14" s="375"/>
      <c r="AE14" s="375"/>
      <c r="AF14" s="375"/>
      <c r="AG14" s="375"/>
      <c r="AH14" s="375"/>
      <c r="AI14" s="338"/>
      <c r="AJ14" s="146"/>
      <c r="AK14" s="154"/>
      <c r="AL14" s="155"/>
      <c r="AM14" s="155"/>
      <c r="AN14" s="155"/>
      <c r="AO14" s="155"/>
      <c r="AP14" s="155"/>
      <c r="AQ14" s="155"/>
      <c r="AR14" s="155"/>
      <c r="AS14" s="155"/>
      <c r="AT14" s="155"/>
      <c r="AU14" s="155"/>
      <c r="AV14" s="155"/>
      <c r="AW14" s="155"/>
      <c r="AX14" s="155"/>
      <c r="AY14" s="155"/>
      <c r="AZ14" s="155"/>
      <c r="BA14" s="155"/>
      <c r="BB14" s="155"/>
      <c r="BC14" s="155"/>
      <c r="BD14" s="155"/>
      <c r="BE14" s="155"/>
      <c r="BF14" s="155"/>
      <c r="BG14" s="155"/>
      <c r="BH14" s="155"/>
      <c r="BI14" s="155"/>
      <c r="BJ14" s="155"/>
      <c r="BK14" s="155"/>
      <c r="BL14" s="155"/>
      <c r="BM14" s="155"/>
      <c r="BN14" s="155"/>
      <c r="BO14" s="155"/>
      <c r="BP14" s="155"/>
      <c r="BQ14" s="155"/>
      <c r="BR14" s="147"/>
    </row>
    <row r="15" spans="1:70" ht="20.149999999999999" customHeight="1" thickBot="1" x14ac:dyDescent="0.25">
      <c r="A15" s="347"/>
      <c r="B15" s="356"/>
      <c r="C15" s="356"/>
      <c r="D15" s="357"/>
      <c r="E15" s="429"/>
      <c r="F15" s="430"/>
      <c r="G15" s="430"/>
      <c r="H15" s="430"/>
      <c r="I15" s="431"/>
      <c r="J15" s="432"/>
      <c r="K15" s="432"/>
      <c r="L15" s="432"/>
      <c r="M15" s="432"/>
      <c r="N15" s="432"/>
      <c r="O15" s="432"/>
      <c r="P15" s="432"/>
      <c r="Q15" s="432"/>
      <c r="R15" s="432"/>
      <c r="S15" s="432"/>
      <c r="T15" s="432"/>
      <c r="U15" s="432"/>
      <c r="V15" s="432"/>
      <c r="W15" s="432"/>
      <c r="X15" s="432"/>
      <c r="Y15" s="432"/>
      <c r="Z15" s="432"/>
      <c r="AA15" s="432"/>
      <c r="AB15" s="432"/>
      <c r="AC15" s="432"/>
      <c r="AD15" s="432"/>
      <c r="AE15" s="432"/>
      <c r="AF15" s="432"/>
      <c r="AG15" s="432"/>
      <c r="AH15" s="432"/>
      <c r="AI15" s="433"/>
      <c r="AJ15" s="148"/>
      <c r="AK15" s="149"/>
      <c r="AL15" s="150"/>
      <c r="AM15" s="150"/>
      <c r="AN15" s="150"/>
      <c r="AO15" s="150"/>
      <c r="AP15" s="150"/>
      <c r="AQ15" s="150"/>
      <c r="AR15" s="150"/>
      <c r="AS15" s="150"/>
      <c r="AT15" s="150"/>
      <c r="AU15" s="150"/>
      <c r="AV15" s="150"/>
      <c r="AW15" s="150"/>
      <c r="AX15" s="150"/>
      <c r="AY15" s="150"/>
      <c r="AZ15" s="150"/>
      <c r="BA15" s="150"/>
      <c r="BB15" s="150"/>
      <c r="BC15" s="150"/>
      <c r="BD15" s="150"/>
      <c r="BE15" s="150"/>
      <c r="BF15" s="150"/>
      <c r="BG15" s="150"/>
      <c r="BH15" s="150"/>
      <c r="BI15" s="150"/>
      <c r="BJ15" s="150"/>
      <c r="BK15" s="150"/>
      <c r="BL15" s="150"/>
      <c r="BM15" s="150"/>
      <c r="BN15" s="150"/>
      <c r="BO15" s="150"/>
      <c r="BP15" s="150"/>
      <c r="BQ15" s="150"/>
      <c r="BR15" s="151"/>
    </row>
    <row r="16" spans="1:70" ht="15" customHeight="1" thickTop="1" x14ac:dyDescent="0.2">
      <c r="A16" s="397"/>
      <c r="B16" s="398"/>
      <c r="C16" s="398"/>
      <c r="D16" s="398"/>
      <c r="E16" s="398"/>
      <c r="F16" s="398"/>
      <c r="G16" s="395" t="s">
        <v>202</v>
      </c>
      <c r="H16" s="395"/>
      <c r="I16" s="395"/>
      <c r="J16" s="395"/>
      <c r="K16" s="395"/>
      <c r="L16" s="395"/>
      <c r="M16" s="395"/>
      <c r="N16" s="395"/>
      <c r="O16" s="395"/>
      <c r="P16" s="395"/>
      <c r="Q16" s="395"/>
      <c r="R16" s="395"/>
      <c r="S16" s="395"/>
      <c r="T16" s="395"/>
      <c r="U16" s="395"/>
      <c r="V16" s="395"/>
      <c r="W16" s="395"/>
      <c r="X16" s="395"/>
      <c r="Y16" s="395"/>
      <c r="Z16" s="395"/>
      <c r="AA16" s="395"/>
      <c r="AB16" s="395"/>
      <c r="AC16" s="395"/>
      <c r="AD16" s="195"/>
      <c r="AE16" s="40"/>
      <c r="AF16" s="40"/>
      <c r="AG16" s="40"/>
      <c r="AH16" s="40"/>
      <c r="AI16" s="41"/>
      <c r="AJ16" s="342" t="s">
        <v>122</v>
      </c>
      <c r="AK16" s="343"/>
      <c r="AL16" s="343"/>
      <c r="AM16" s="343"/>
      <c r="AN16" s="343"/>
      <c r="AO16" s="343"/>
      <c r="AP16" s="343"/>
      <c r="AQ16" s="343"/>
      <c r="AR16" s="343"/>
      <c r="AS16" s="343"/>
      <c r="AT16" s="343"/>
      <c r="AU16" s="343"/>
      <c r="AV16" s="343"/>
      <c r="AW16" s="343"/>
      <c r="AX16" s="343"/>
      <c r="AY16" s="343"/>
      <c r="AZ16" s="343"/>
      <c r="BA16" s="343"/>
      <c r="BB16" s="343"/>
      <c r="BC16" s="343"/>
      <c r="BD16" s="343"/>
      <c r="BE16" s="343"/>
      <c r="BF16" s="343"/>
      <c r="BG16" s="343"/>
      <c r="BH16" s="343"/>
      <c r="BI16" s="343"/>
      <c r="BJ16" s="343"/>
      <c r="BK16" s="343"/>
      <c r="BL16" s="343"/>
      <c r="BM16" s="343"/>
      <c r="BN16" s="343"/>
      <c r="BO16" s="343"/>
      <c r="BP16" s="343"/>
      <c r="BQ16" s="343"/>
      <c r="BR16" s="344"/>
    </row>
    <row r="17" spans="1:70" ht="15" customHeight="1" x14ac:dyDescent="0.2">
      <c r="A17" s="399"/>
      <c r="B17" s="400"/>
      <c r="C17" s="400"/>
      <c r="D17" s="400"/>
      <c r="E17" s="400"/>
      <c r="F17" s="400"/>
      <c r="G17" s="396"/>
      <c r="H17" s="396"/>
      <c r="I17" s="396"/>
      <c r="J17" s="396"/>
      <c r="K17" s="396"/>
      <c r="L17" s="396"/>
      <c r="M17" s="396"/>
      <c r="N17" s="396"/>
      <c r="O17" s="396"/>
      <c r="P17" s="396"/>
      <c r="Q17" s="396"/>
      <c r="R17" s="396"/>
      <c r="S17" s="396"/>
      <c r="T17" s="396"/>
      <c r="U17" s="396"/>
      <c r="V17" s="396"/>
      <c r="W17" s="396"/>
      <c r="X17" s="396"/>
      <c r="Y17" s="396"/>
      <c r="Z17" s="396"/>
      <c r="AA17" s="396"/>
      <c r="AB17" s="396"/>
      <c r="AC17" s="396"/>
      <c r="AD17" s="349" t="s">
        <v>123</v>
      </c>
      <c r="AE17" s="349"/>
      <c r="AF17" s="349"/>
      <c r="AG17" s="349" t="s">
        <v>124</v>
      </c>
      <c r="AH17" s="349"/>
      <c r="AI17" s="378"/>
      <c r="AJ17" s="324"/>
      <c r="AK17" s="325"/>
      <c r="AL17" s="325"/>
      <c r="AM17" s="325"/>
      <c r="AN17" s="325"/>
      <c r="AO17" s="325"/>
      <c r="AP17" s="325"/>
      <c r="AQ17" s="325"/>
      <c r="AR17" s="325"/>
      <c r="AS17" s="325"/>
      <c r="AT17" s="325"/>
      <c r="AU17" s="325"/>
      <c r="AV17" s="325"/>
      <c r="AW17" s="325"/>
      <c r="AX17" s="325"/>
      <c r="AY17" s="325"/>
      <c r="AZ17" s="325"/>
      <c r="BA17" s="325"/>
      <c r="BB17" s="325"/>
      <c r="BC17" s="325"/>
      <c r="BD17" s="325"/>
      <c r="BE17" s="325"/>
      <c r="BF17" s="325"/>
      <c r="BG17" s="325"/>
      <c r="BH17" s="325"/>
      <c r="BI17" s="325"/>
      <c r="BJ17" s="325"/>
      <c r="BK17" s="325"/>
      <c r="BL17" s="325"/>
      <c r="BM17" s="325"/>
      <c r="BN17" s="325"/>
      <c r="BO17" s="325"/>
      <c r="BP17" s="325"/>
      <c r="BQ17" s="325"/>
      <c r="BR17" s="326"/>
    </row>
    <row r="18" spans="1:70" ht="20.149999999999999" customHeight="1" x14ac:dyDescent="0.2">
      <c r="A18" s="434" t="s">
        <v>28</v>
      </c>
      <c r="B18" s="351"/>
      <c r="C18" s="351"/>
      <c r="D18" s="351"/>
      <c r="E18" s="194" t="s">
        <v>125</v>
      </c>
      <c r="F18" s="153" t="s">
        <v>126</v>
      </c>
      <c r="G18" s="153"/>
      <c r="H18" s="43"/>
      <c r="I18" s="43"/>
      <c r="J18" s="43"/>
      <c r="K18" s="43"/>
      <c r="L18" s="43"/>
      <c r="M18" s="43"/>
      <c r="N18" s="43"/>
      <c r="O18" s="43"/>
      <c r="P18" s="43"/>
      <c r="Q18" s="43"/>
      <c r="R18" s="43"/>
      <c r="S18" s="43"/>
      <c r="T18" s="43"/>
      <c r="U18" s="43"/>
      <c r="V18" s="43"/>
      <c r="W18" s="43"/>
      <c r="X18" s="43"/>
      <c r="Y18" s="43"/>
      <c r="Z18" s="43"/>
      <c r="AA18" s="43"/>
      <c r="AB18" s="43"/>
      <c r="AC18" s="43"/>
      <c r="AD18" s="349"/>
      <c r="AE18" s="349"/>
      <c r="AF18" s="349"/>
      <c r="AG18" s="379"/>
      <c r="AH18" s="380"/>
      <c r="AI18" s="381"/>
      <c r="AJ18" s="332" t="s">
        <v>114</v>
      </c>
      <c r="AK18" s="333"/>
      <c r="AL18" s="335" t="s">
        <v>258</v>
      </c>
      <c r="AM18" s="335"/>
      <c r="AN18" s="335"/>
      <c r="AO18" s="335"/>
      <c r="AP18" s="335"/>
      <c r="AQ18" s="335"/>
      <c r="AR18" s="335"/>
      <c r="AS18" s="335"/>
      <c r="AT18" s="335"/>
      <c r="AU18" s="335"/>
      <c r="AV18" s="335"/>
      <c r="AW18" s="335"/>
      <c r="AX18" s="335"/>
      <c r="AY18" s="335"/>
      <c r="AZ18" s="335"/>
      <c r="BA18" s="335"/>
      <c r="BB18" s="335"/>
      <c r="BC18" s="335"/>
      <c r="BD18" s="335"/>
      <c r="BE18" s="335"/>
      <c r="BF18" s="335"/>
      <c r="BG18" s="335"/>
      <c r="BH18" s="335"/>
      <c r="BI18" s="335"/>
      <c r="BJ18" s="335"/>
      <c r="BK18" s="335"/>
      <c r="BL18" s="335"/>
      <c r="BM18" s="335"/>
      <c r="BN18" s="335"/>
      <c r="BO18" s="335"/>
      <c r="BP18" s="335"/>
      <c r="BQ18" s="335"/>
      <c r="BR18" s="336"/>
    </row>
    <row r="19" spans="1:70" ht="20.149999999999999" customHeight="1" x14ac:dyDescent="0.2">
      <c r="A19" s="345"/>
      <c r="B19" s="369"/>
      <c r="C19" s="369"/>
      <c r="D19" s="369"/>
      <c r="E19" s="194" t="s">
        <v>194</v>
      </c>
      <c r="F19" s="153" t="s">
        <v>127</v>
      </c>
      <c r="G19" s="153"/>
      <c r="H19" s="43"/>
      <c r="I19" s="43"/>
      <c r="J19" s="43"/>
      <c r="K19" s="43"/>
      <c r="L19" s="43"/>
      <c r="M19" s="43"/>
      <c r="N19" s="43"/>
      <c r="O19" s="43"/>
      <c r="P19" s="43"/>
      <c r="Q19" s="43"/>
      <c r="R19" s="43"/>
      <c r="S19" s="43"/>
      <c r="T19" s="43"/>
      <c r="U19" s="43"/>
      <c r="V19" s="43"/>
      <c r="W19" s="43"/>
      <c r="X19" s="43"/>
      <c r="Y19" s="43"/>
      <c r="Z19" s="43"/>
      <c r="AA19" s="43"/>
      <c r="AB19" s="43"/>
      <c r="AC19" s="43"/>
      <c r="AD19" s="349"/>
      <c r="AE19" s="349"/>
      <c r="AF19" s="349"/>
      <c r="AG19" s="379"/>
      <c r="AH19" s="380"/>
      <c r="AI19" s="381"/>
      <c r="AJ19" s="327"/>
      <c r="AK19" s="328"/>
      <c r="AL19" s="337"/>
      <c r="AM19" s="337"/>
      <c r="AN19" s="337"/>
      <c r="AO19" s="337"/>
      <c r="AP19" s="337"/>
      <c r="AQ19" s="337"/>
      <c r="AR19" s="337"/>
      <c r="AS19" s="337"/>
      <c r="AT19" s="337"/>
      <c r="AU19" s="337"/>
      <c r="AV19" s="337"/>
      <c r="AW19" s="337"/>
      <c r="AX19" s="337"/>
      <c r="AY19" s="337"/>
      <c r="AZ19" s="337"/>
      <c r="BA19" s="337"/>
      <c r="BB19" s="337"/>
      <c r="BC19" s="337"/>
      <c r="BD19" s="337"/>
      <c r="BE19" s="337"/>
      <c r="BF19" s="337"/>
      <c r="BG19" s="337"/>
      <c r="BH19" s="337"/>
      <c r="BI19" s="337"/>
      <c r="BJ19" s="337"/>
      <c r="BK19" s="337"/>
      <c r="BL19" s="337"/>
      <c r="BM19" s="337"/>
      <c r="BN19" s="337"/>
      <c r="BO19" s="337"/>
      <c r="BP19" s="337"/>
      <c r="BQ19" s="337"/>
      <c r="BR19" s="338"/>
    </row>
    <row r="20" spans="1:70" ht="20.149999999999999" customHeight="1" x14ac:dyDescent="0.2">
      <c r="A20" s="345"/>
      <c r="B20" s="369"/>
      <c r="C20" s="369"/>
      <c r="D20" s="369"/>
      <c r="E20" s="194" t="s">
        <v>195</v>
      </c>
      <c r="F20" s="153" t="s">
        <v>129</v>
      </c>
      <c r="G20" s="153"/>
      <c r="H20" s="43"/>
      <c r="I20" s="43"/>
      <c r="J20" s="43"/>
      <c r="K20" s="43"/>
      <c r="L20" s="43"/>
      <c r="M20" s="43"/>
      <c r="N20" s="43"/>
      <c r="O20" s="43"/>
      <c r="P20" s="43"/>
      <c r="Q20" s="43"/>
      <c r="R20" s="43"/>
      <c r="S20" s="43"/>
      <c r="T20" s="43"/>
      <c r="U20" s="43"/>
      <c r="V20" s="43"/>
      <c r="W20" s="43"/>
      <c r="X20" s="43"/>
      <c r="Y20" s="43"/>
      <c r="Z20" s="43"/>
      <c r="AA20" s="43"/>
      <c r="AB20" s="43"/>
      <c r="AC20" s="43"/>
      <c r="AD20" s="349"/>
      <c r="AE20" s="349"/>
      <c r="AF20" s="349"/>
      <c r="AG20" s="388"/>
      <c r="AH20" s="389"/>
      <c r="AI20" s="390"/>
      <c r="AJ20" s="327" t="s">
        <v>118</v>
      </c>
      <c r="AK20" s="328"/>
      <c r="AL20" s="340" t="s">
        <v>252</v>
      </c>
      <c r="AM20" s="337"/>
      <c r="AN20" s="337"/>
      <c r="AO20" s="337"/>
      <c r="AP20" s="337"/>
      <c r="AQ20" s="337"/>
      <c r="AR20" s="337"/>
      <c r="AS20" s="337"/>
      <c r="AT20" s="337"/>
      <c r="AU20" s="337"/>
      <c r="AV20" s="337"/>
      <c r="AW20" s="337"/>
      <c r="AX20" s="337"/>
      <c r="AY20" s="337"/>
      <c r="AZ20" s="337"/>
      <c r="BA20" s="337"/>
      <c r="BB20" s="337"/>
      <c r="BC20" s="337"/>
      <c r="BD20" s="337"/>
      <c r="BE20" s="337"/>
      <c r="BF20" s="337"/>
      <c r="BG20" s="337"/>
      <c r="BH20" s="337"/>
      <c r="BI20" s="337"/>
      <c r="BJ20" s="337"/>
      <c r="BK20" s="337"/>
      <c r="BL20" s="337"/>
      <c r="BM20" s="337"/>
      <c r="BN20" s="337"/>
      <c r="BO20" s="337"/>
      <c r="BP20" s="337"/>
      <c r="BQ20" s="337"/>
      <c r="BR20" s="338"/>
    </row>
    <row r="21" spans="1:70" ht="20.149999999999999" customHeight="1" x14ac:dyDescent="0.2">
      <c r="A21" s="345"/>
      <c r="B21" s="369"/>
      <c r="C21" s="369"/>
      <c r="D21" s="369"/>
      <c r="E21" s="194" t="s">
        <v>128</v>
      </c>
      <c r="F21" s="153" t="s">
        <v>130</v>
      </c>
      <c r="G21" s="153"/>
      <c r="H21" s="44"/>
      <c r="I21" s="44"/>
      <c r="J21" s="44"/>
      <c r="K21" s="44"/>
      <c r="L21" s="44"/>
      <c r="M21" s="152"/>
      <c r="N21" s="152"/>
      <c r="O21" s="152"/>
      <c r="P21" s="152"/>
      <c r="Q21" s="152"/>
      <c r="R21" s="152"/>
      <c r="S21" s="152"/>
      <c r="T21" s="152"/>
      <c r="U21" s="152"/>
      <c r="V21" s="152"/>
      <c r="W21" s="152"/>
      <c r="X21" s="152"/>
      <c r="Y21" s="152"/>
      <c r="Z21" s="152"/>
      <c r="AA21" s="152"/>
      <c r="AB21" s="152"/>
      <c r="AC21" s="152"/>
      <c r="AD21" s="349"/>
      <c r="AE21" s="349"/>
      <c r="AF21" s="349"/>
      <c r="AG21" s="379"/>
      <c r="AH21" s="380"/>
      <c r="AI21" s="381"/>
      <c r="AJ21" s="327"/>
      <c r="AK21" s="328"/>
      <c r="AL21" s="337"/>
      <c r="AM21" s="337"/>
      <c r="AN21" s="337"/>
      <c r="AO21" s="337"/>
      <c r="AP21" s="337"/>
      <c r="AQ21" s="337"/>
      <c r="AR21" s="337"/>
      <c r="AS21" s="337"/>
      <c r="AT21" s="337"/>
      <c r="AU21" s="337"/>
      <c r="AV21" s="337"/>
      <c r="AW21" s="337"/>
      <c r="AX21" s="337"/>
      <c r="AY21" s="337"/>
      <c r="AZ21" s="337"/>
      <c r="BA21" s="337"/>
      <c r="BB21" s="337"/>
      <c r="BC21" s="337"/>
      <c r="BD21" s="337"/>
      <c r="BE21" s="337"/>
      <c r="BF21" s="337"/>
      <c r="BG21" s="337"/>
      <c r="BH21" s="337"/>
      <c r="BI21" s="337"/>
      <c r="BJ21" s="337"/>
      <c r="BK21" s="337"/>
      <c r="BL21" s="337"/>
      <c r="BM21" s="337"/>
      <c r="BN21" s="337"/>
      <c r="BO21" s="337"/>
      <c r="BP21" s="337"/>
      <c r="BQ21" s="337"/>
      <c r="BR21" s="338"/>
    </row>
    <row r="22" spans="1:70" ht="20.149999999999999" customHeight="1" x14ac:dyDescent="0.2">
      <c r="A22" s="345"/>
      <c r="B22" s="369"/>
      <c r="C22" s="369"/>
      <c r="D22" s="369"/>
      <c r="E22" s="194" t="s">
        <v>196</v>
      </c>
      <c r="F22" s="153" t="s">
        <v>131</v>
      </c>
      <c r="G22" s="153"/>
      <c r="H22" s="44"/>
      <c r="I22" s="44"/>
      <c r="J22" s="44"/>
      <c r="K22" s="44"/>
      <c r="L22" s="44"/>
      <c r="M22" s="152"/>
      <c r="N22" s="152"/>
      <c r="O22" s="152"/>
      <c r="P22" s="152"/>
      <c r="Q22" s="152"/>
      <c r="R22" s="152"/>
      <c r="S22" s="152"/>
      <c r="T22" s="152"/>
      <c r="U22" s="152"/>
      <c r="V22" s="152"/>
      <c r="W22" s="152"/>
      <c r="X22" s="152"/>
      <c r="Y22" s="152"/>
      <c r="Z22" s="152"/>
      <c r="AA22" s="152"/>
      <c r="AB22" s="152"/>
      <c r="AC22" s="152"/>
      <c r="AD22" s="349"/>
      <c r="AE22" s="349"/>
      <c r="AF22" s="349"/>
      <c r="AG22" s="379"/>
      <c r="AH22" s="380"/>
      <c r="AI22" s="381"/>
      <c r="AJ22" s="146"/>
      <c r="AK22" s="154"/>
      <c r="AL22" s="155"/>
      <c r="AM22" s="155"/>
      <c r="AN22" s="155"/>
      <c r="AO22" s="155"/>
      <c r="AP22" s="155"/>
      <c r="AQ22" s="155"/>
      <c r="AR22" s="155"/>
      <c r="AS22" s="155"/>
      <c r="AT22" s="155"/>
      <c r="AU22" s="155"/>
      <c r="AV22" s="155"/>
      <c r="AW22" s="155"/>
      <c r="AX22" s="155"/>
      <c r="AY22" s="155"/>
      <c r="AZ22" s="155"/>
      <c r="BA22" s="155"/>
      <c r="BB22" s="155"/>
      <c r="BC22" s="155"/>
      <c r="BD22" s="155"/>
      <c r="BE22" s="155"/>
      <c r="BF22" s="155"/>
      <c r="BG22" s="155"/>
      <c r="BH22" s="155"/>
      <c r="BI22" s="155"/>
      <c r="BJ22" s="155"/>
      <c r="BK22" s="155"/>
      <c r="BL22" s="155"/>
      <c r="BM22" s="155"/>
      <c r="BN22" s="155"/>
      <c r="BO22" s="155"/>
      <c r="BP22" s="155"/>
      <c r="BQ22" s="155"/>
      <c r="BR22" s="147"/>
    </row>
    <row r="23" spans="1:70" ht="20.149999999999999" customHeight="1" x14ac:dyDescent="0.2">
      <c r="A23" s="345"/>
      <c r="B23" s="369"/>
      <c r="C23" s="369"/>
      <c r="D23" s="369"/>
      <c r="E23" s="194" t="s">
        <v>197</v>
      </c>
      <c r="F23" s="153" t="s">
        <v>132</v>
      </c>
      <c r="G23" s="153"/>
      <c r="H23" s="44"/>
      <c r="I23" s="44"/>
      <c r="J23" s="44"/>
      <c r="K23" s="44"/>
      <c r="L23" s="44"/>
      <c r="M23" s="152"/>
      <c r="N23" s="152"/>
      <c r="O23" s="152"/>
      <c r="P23" s="152"/>
      <c r="Q23" s="152"/>
      <c r="R23" s="152"/>
      <c r="S23" s="152"/>
      <c r="T23" s="152"/>
      <c r="U23" s="152"/>
      <c r="V23" s="152"/>
      <c r="W23" s="152"/>
      <c r="X23" s="152"/>
      <c r="Y23" s="152"/>
      <c r="Z23" s="152"/>
      <c r="AA23" s="152"/>
      <c r="AB23" s="152"/>
      <c r="AC23" s="152"/>
      <c r="AD23" s="349"/>
      <c r="AE23" s="349"/>
      <c r="AF23" s="349"/>
      <c r="AG23" s="379"/>
      <c r="AH23" s="380"/>
      <c r="AI23" s="381"/>
      <c r="AJ23" s="146"/>
      <c r="AK23" s="154"/>
      <c r="AL23" s="155"/>
      <c r="AM23" s="155"/>
      <c r="AN23" s="155"/>
      <c r="AO23" s="155"/>
      <c r="AP23" s="155"/>
      <c r="AQ23" s="155"/>
      <c r="AR23" s="155"/>
      <c r="AS23" s="155"/>
      <c r="AT23" s="155"/>
      <c r="AU23" s="155"/>
      <c r="AV23" s="155"/>
      <c r="AW23" s="155"/>
      <c r="AX23" s="155"/>
      <c r="AY23" s="155"/>
      <c r="AZ23" s="155"/>
      <c r="BA23" s="155"/>
      <c r="BB23" s="155"/>
      <c r="BC23" s="155"/>
      <c r="BD23" s="155"/>
      <c r="BE23" s="155"/>
      <c r="BF23" s="155"/>
      <c r="BG23" s="155"/>
      <c r="BH23" s="155"/>
      <c r="BI23" s="155"/>
      <c r="BJ23" s="155"/>
      <c r="BK23" s="155"/>
      <c r="BL23" s="155"/>
      <c r="BM23" s="155"/>
      <c r="BN23" s="155"/>
      <c r="BO23" s="155"/>
      <c r="BP23" s="155"/>
      <c r="BQ23" s="155"/>
      <c r="BR23" s="147"/>
    </row>
    <row r="24" spans="1:70" ht="20.149999999999999" customHeight="1" x14ac:dyDescent="0.2">
      <c r="A24" s="345"/>
      <c r="B24" s="369"/>
      <c r="C24" s="369"/>
      <c r="D24" s="369"/>
      <c r="E24" s="350" t="s">
        <v>198</v>
      </c>
      <c r="F24" s="130" t="s">
        <v>199</v>
      </c>
      <c r="G24" s="130"/>
      <c r="H24" s="44"/>
      <c r="I24" s="44"/>
      <c r="J24" s="44"/>
      <c r="K24" s="44"/>
      <c r="L24" s="44"/>
      <c r="M24" s="152"/>
      <c r="N24" s="152"/>
      <c r="O24" s="152"/>
      <c r="P24" s="152"/>
      <c r="Q24" s="152"/>
      <c r="R24" s="152"/>
      <c r="S24" s="152"/>
      <c r="T24" s="152"/>
      <c r="U24" s="152"/>
      <c r="V24" s="152"/>
      <c r="W24" s="152"/>
      <c r="X24" s="152"/>
      <c r="Y24" s="152"/>
      <c r="Z24" s="152"/>
      <c r="AA24" s="152"/>
      <c r="AB24" s="152"/>
      <c r="AC24" s="152"/>
      <c r="AD24" s="349"/>
      <c r="AE24" s="349"/>
      <c r="AF24" s="349"/>
      <c r="AG24" s="379"/>
      <c r="AH24" s="380"/>
      <c r="AI24" s="381"/>
      <c r="AJ24" s="146"/>
      <c r="AK24" s="154"/>
      <c r="AL24" s="155"/>
      <c r="AM24" s="155"/>
      <c r="AN24" s="155"/>
      <c r="AO24" s="155"/>
      <c r="AP24" s="155"/>
      <c r="AQ24" s="155"/>
      <c r="AR24" s="155"/>
      <c r="AS24" s="155"/>
      <c r="AT24" s="155"/>
      <c r="AU24" s="155"/>
      <c r="AV24" s="155"/>
      <c r="AW24" s="155"/>
      <c r="AX24" s="155"/>
      <c r="AY24" s="155"/>
      <c r="AZ24" s="155"/>
      <c r="BA24" s="155"/>
      <c r="BB24" s="155"/>
      <c r="BC24" s="155"/>
      <c r="BD24" s="155"/>
      <c r="BE24" s="155"/>
      <c r="BF24" s="155"/>
      <c r="BG24" s="155"/>
      <c r="BH24" s="155"/>
      <c r="BI24" s="155"/>
      <c r="BJ24" s="155"/>
      <c r="BK24" s="155"/>
      <c r="BL24" s="155"/>
      <c r="BM24" s="155"/>
      <c r="BN24" s="155"/>
      <c r="BO24" s="155"/>
      <c r="BP24" s="155"/>
      <c r="BQ24" s="155"/>
      <c r="BR24" s="147"/>
    </row>
    <row r="25" spans="1:70" ht="20.149999999999999" customHeight="1" thickBot="1" x14ac:dyDescent="0.25">
      <c r="A25" s="345"/>
      <c r="B25" s="369"/>
      <c r="C25" s="369"/>
      <c r="D25" s="369"/>
      <c r="E25" s="441"/>
      <c r="F25" s="144" t="s">
        <v>200</v>
      </c>
      <c r="G25" s="144"/>
      <c r="H25" s="140"/>
      <c r="I25" s="44"/>
      <c r="J25" s="44"/>
      <c r="K25" s="44"/>
      <c r="L25" s="44"/>
      <c r="M25" s="152"/>
      <c r="N25" s="152"/>
      <c r="O25" s="152"/>
      <c r="P25" s="152"/>
      <c r="Q25" s="152"/>
      <c r="R25" s="152"/>
      <c r="S25" s="152"/>
      <c r="T25" s="152"/>
      <c r="U25" s="152"/>
      <c r="V25" s="152"/>
      <c r="W25" s="152"/>
      <c r="X25" s="152"/>
      <c r="Y25" s="152"/>
      <c r="Z25" s="152"/>
      <c r="AA25" s="152"/>
      <c r="AB25" s="152"/>
      <c r="AC25" s="152"/>
      <c r="AD25" s="440"/>
      <c r="AE25" s="440"/>
      <c r="AF25" s="440"/>
      <c r="AG25" s="379"/>
      <c r="AH25" s="380"/>
      <c r="AI25" s="381"/>
      <c r="AJ25" s="148"/>
      <c r="AK25" s="149"/>
      <c r="AL25" s="150"/>
      <c r="AM25" s="150"/>
      <c r="AN25" s="150"/>
      <c r="AO25" s="150"/>
      <c r="AP25" s="150"/>
      <c r="AQ25" s="150"/>
      <c r="AR25" s="150"/>
      <c r="AS25" s="150"/>
      <c r="AT25" s="150"/>
      <c r="AU25" s="150"/>
      <c r="AV25" s="150"/>
      <c r="AW25" s="150"/>
      <c r="AX25" s="150"/>
      <c r="AY25" s="150"/>
      <c r="AZ25" s="150"/>
      <c r="BA25" s="150"/>
      <c r="BB25" s="150"/>
      <c r="BC25" s="150"/>
      <c r="BD25" s="150"/>
      <c r="BE25" s="150"/>
      <c r="BF25" s="150"/>
      <c r="BG25" s="150"/>
      <c r="BH25" s="150"/>
      <c r="BI25" s="150"/>
      <c r="BJ25" s="150"/>
      <c r="BK25" s="150"/>
      <c r="BL25" s="150"/>
      <c r="BM25" s="150"/>
      <c r="BN25" s="150"/>
      <c r="BO25" s="150"/>
      <c r="BP25" s="150"/>
      <c r="BQ25" s="150"/>
      <c r="BR25" s="151"/>
    </row>
    <row r="26" spans="1:70" ht="15" customHeight="1" thickTop="1" thickBot="1" x14ac:dyDescent="0.25">
      <c r="A26" s="382" t="s">
        <v>133</v>
      </c>
      <c r="B26" s="383"/>
      <c r="C26" s="383"/>
      <c r="D26" s="383"/>
      <c r="E26" s="383"/>
      <c r="F26" s="383"/>
      <c r="G26" s="383"/>
      <c r="H26" s="383"/>
      <c r="I26" s="383"/>
      <c r="J26" s="383"/>
      <c r="K26" s="383"/>
      <c r="L26" s="383"/>
      <c r="M26" s="383"/>
      <c r="N26" s="383"/>
      <c r="O26" s="383"/>
      <c r="P26" s="383"/>
      <c r="Q26" s="383"/>
      <c r="R26" s="383"/>
      <c r="S26" s="383"/>
      <c r="T26" s="383"/>
      <c r="U26" s="383"/>
      <c r="V26" s="383"/>
      <c r="W26" s="383"/>
      <c r="X26" s="383"/>
      <c r="Y26" s="383"/>
      <c r="Z26" s="383"/>
      <c r="AA26" s="383"/>
      <c r="AB26" s="383"/>
      <c r="AC26" s="383"/>
      <c r="AD26" s="383"/>
      <c r="AE26" s="383"/>
      <c r="AF26" s="383"/>
      <c r="AG26" s="383"/>
      <c r="AH26" s="383"/>
      <c r="AI26" s="384"/>
      <c r="AJ26" s="342" t="s">
        <v>134</v>
      </c>
      <c r="AK26" s="343"/>
      <c r="AL26" s="343"/>
      <c r="AM26" s="343"/>
      <c r="AN26" s="343"/>
      <c r="AO26" s="343"/>
      <c r="AP26" s="343"/>
      <c r="AQ26" s="343"/>
      <c r="AR26" s="343"/>
      <c r="AS26" s="343"/>
      <c r="AT26" s="343"/>
      <c r="AU26" s="343"/>
      <c r="AV26" s="343"/>
      <c r="AW26" s="343"/>
      <c r="AX26" s="343"/>
      <c r="AY26" s="343"/>
      <c r="AZ26" s="343"/>
      <c r="BA26" s="343"/>
      <c r="BB26" s="343"/>
      <c r="BC26" s="343"/>
      <c r="BD26" s="343"/>
      <c r="BE26" s="343"/>
      <c r="BF26" s="343"/>
      <c r="BG26" s="343"/>
      <c r="BH26" s="343"/>
      <c r="BI26" s="343"/>
      <c r="BJ26" s="343"/>
      <c r="BK26" s="343"/>
      <c r="BL26" s="343"/>
      <c r="BM26" s="343"/>
      <c r="BN26" s="343"/>
      <c r="BO26" s="343"/>
      <c r="BP26" s="343"/>
      <c r="BQ26" s="343"/>
      <c r="BR26" s="344"/>
    </row>
    <row r="27" spans="1:70" ht="15" customHeight="1" thickTop="1" x14ac:dyDescent="0.2">
      <c r="A27" s="385"/>
      <c r="B27" s="386"/>
      <c r="C27" s="386"/>
      <c r="D27" s="386"/>
      <c r="E27" s="386"/>
      <c r="F27" s="386"/>
      <c r="G27" s="386"/>
      <c r="H27" s="386"/>
      <c r="I27" s="386"/>
      <c r="J27" s="386"/>
      <c r="K27" s="386"/>
      <c r="L27" s="386"/>
      <c r="M27" s="386"/>
      <c r="N27" s="386"/>
      <c r="O27" s="386"/>
      <c r="P27" s="386"/>
      <c r="Q27" s="386"/>
      <c r="R27" s="386"/>
      <c r="S27" s="386"/>
      <c r="T27" s="386"/>
      <c r="U27" s="386"/>
      <c r="V27" s="386"/>
      <c r="W27" s="386"/>
      <c r="X27" s="386"/>
      <c r="Y27" s="386"/>
      <c r="Z27" s="386"/>
      <c r="AA27" s="386"/>
      <c r="AB27" s="386"/>
      <c r="AC27" s="386"/>
      <c r="AD27" s="386"/>
      <c r="AE27" s="386"/>
      <c r="AF27" s="386"/>
      <c r="AG27" s="386"/>
      <c r="AH27" s="386"/>
      <c r="AI27" s="387"/>
      <c r="AJ27" s="324"/>
      <c r="AK27" s="325"/>
      <c r="AL27" s="325"/>
      <c r="AM27" s="325"/>
      <c r="AN27" s="325"/>
      <c r="AO27" s="325"/>
      <c r="AP27" s="325"/>
      <c r="AQ27" s="325"/>
      <c r="AR27" s="325"/>
      <c r="AS27" s="325"/>
      <c r="AT27" s="325"/>
      <c r="AU27" s="325"/>
      <c r="AV27" s="325"/>
      <c r="AW27" s="325"/>
      <c r="AX27" s="325"/>
      <c r="AY27" s="325"/>
      <c r="AZ27" s="325"/>
      <c r="BA27" s="325"/>
      <c r="BB27" s="325"/>
      <c r="BC27" s="325"/>
      <c r="BD27" s="325"/>
      <c r="BE27" s="325"/>
      <c r="BF27" s="325"/>
      <c r="BG27" s="325"/>
      <c r="BH27" s="325"/>
      <c r="BI27" s="325"/>
      <c r="BJ27" s="325"/>
      <c r="BK27" s="325"/>
      <c r="BL27" s="325"/>
      <c r="BM27" s="325"/>
      <c r="BN27" s="325"/>
      <c r="BO27" s="325"/>
      <c r="BP27" s="325"/>
      <c r="BQ27" s="325"/>
      <c r="BR27" s="326"/>
    </row>
    <row r="28" spans="1:70" ht="20.149999999999999" customHeight="1" x14ac:dyDescent="0.2">
      <c r="A28" s="434" t="s">
        <v>32</v>
      </c>
      <c r="B28" s="351"/>
      <c r="C28" s="351"/>
      <c r="D28" s="352"/>
      <c r="E28" s="437" t="s">
        <v>120</v>
      </c>
      <c r="F28" s="438"/>
      <c r="G28" s="438"/>
      <c r="H28" s="438"/>
      <c r="I28" s="439"/>
      <c r="J28" s="427"/>
      <c r="K28" s="427"/>
      <c r="L28" s="427"/>
      <c r="M28" s="427"/>
      <c r="N28" s="427"/>
      <c r="O28" s="427"/>
      <c r="P28" s="427"/>
      <c r="Q28" s="427"/>
      <c r="R28" s="427"/>
      <c r="S28" s="427"/>
      <c r="T28" s="427"/>
      <c r="U28" s="427"/>
      <c r="V28" s="427"/>
      <c r="W28" s="427"/>
      <c r="X28" s="427"/>
      <c r="Y28" s="427"/>
      <c r="Z28" s="427"/>
      <c r="AA28" s="427"/>
      <c r="AB28" s="427"/>
      <c r="AC28" s="427"/>
      <c r="AD28" s="427"/>
      <c r="AE28" s="427"/>
      <c r="AF28" s="427"/>
      <c r="AG28" s="427"/>
      <c r="AH28" s="427"/>
      <c r="AI28" s="428"/>
      <c r="AJ28" s="348" t="s">
        <v>135</v>
      </c>
      <c r="AK28" s="335"/>
      <c r="AL28" s="335"/>
      <c r="AM28" s="335"/>
      <c r="AN28" s="335"/>
      <c r="AO28" s="335"/>
      <c r="AP28" s="335"/>
      <c r="AQ28" s="335"/>
      <c r="AR28" s="335"/>
      <c r="AS28" s="335"/>
      <c r="AT28" s="335"/>
      <c r="AU28" s="335"/>
      <c r="AV28" s="335"/>
      <c r="AW28" s="335"/>
      <c r="AX28" s="335"/>
      <c r="AY28" s="335"/>
      <c r="AZ28" s="335"/>
      <c r="BA28" s="335"/>
      <c r="BB28" s="335"/>
      <c r="BC28" s="335"/>
      <c r="BD28" s="335"/>
      <c r="BE28" s="335"/>
      <c r="BF28" s="335"/>
      <c r="BG28" s="335"/>
      <c r="BH28" s="335"/>
      <c r="BI28" s="335"/>
      <c r="BJ28" s="335"/>
      <c r="BK28" s="335"/>
      <c r="BL28" s="335"/>
      <c r="BM28" s="335"/>
      <c r="BN28" s="335"/>
      <c r="BO28" s="335"/>
      <c r="BP28" s="335"/>
      <c r="BQ28" s="335"/>
      <c r="BR28" s="336"/>
    </row>
    <row r="29" spans="1:70" ht="20.149999999999999" customHeight="1" x14ac:dyDescent="0.2">
      <c r="A29" s="345"/>
      <c r="B29" s="369"/>
      <c r="C29" s="369"/>
      <c r="D29" s="435"/>
      <c r="E29" s="361" t="s">
        <v>121</v>
      </c>
      <c r="F29" s="354"/>
      <c r="G29" s="354"/>
      <c r="H29" s="354"/>
      <c r="I29" s="355"/>
      <c r="J29" s="375"/>
      <c r="K29" s="375"/>
      <c r="L29" s="375"/>
      <c r="M29" s="375"/>
      <c r="N29" s="375"/>
      <c r="O29" s="375"/>
      <c r="P29" s="375"/>
      <c r="Q29" s="375"/>
      <c r="R29" s="375"/>
      <c r="S29" s="375"/>
      <c r="T29" s="375"/>
      <c r="U29" s="375"/>
      <c r="V29" s="375"/>
      <c r="W29" s="375"/>
      <c r="X29" s="375"/>
      <c r="Y29" s="375"/>
      <c r="Z29" s="375"/>
      <c r="AA29" s="375"/>
      <c r="AB29" s="375"/>
      <c r="AC29" s="375"/>
      <c r="AD29" s="375"/>
      <c r="AE29" s="375"/>
      <c r="AF29" s="375"/>
      <c r="AG29" s="375"/>
      <c r="AH29" s="375"/>
      <c r="AI29" s="338"/>
      <c r="AJ29" s="347" t="s">
        <v>253</v>
      </c>
      <c r="AK29" s="346"/>
      <c r="AL29" s="340" t="s">
        <v>265</v>
      </c>
      <c r="AM29" s="340"/>
      <c r="AN29" s="340"/>
      <c r="AO29" s="340"/>
      <c r="AP29" s="340"/>
      <c r="AQ29" s="340"/>
      <c r="AR29" s="340"/>
      <c r="AS29" s="340"/>
      <c r="AT29" s="340"/>
      <c r="AU29" s="340"/>
      <c r="AV29" s="340"/>
      <c r="AW29" s="340"/>
      <c r="AX29" s="340"/>
      <c r="AY29" s="340"/>
      <c r="AZ29" s="340"/>
      <c r="BA29" s="340"/>
      <c r="BB29" s="340"/>
      <c r="BC29" s="340"/>
      <c r="BD29" s="340"/>
      <c r="BE29" s="340"/>
      <c r="BF29" s="340"/>
      <c r="BG29" s="340"/>
      <c r="BH29" s="340"/>
      <c r="BI29" s="340"/>
      <c r="BJ29" s="340"/>
      <c r="BK29" s="340"/>
      <c r="BL29" s="340"/>
      <c r="BM29" s="340"/>
      <c r="BN29" s="340"/>
      <c r="BO29" s="340"/>
      <c r="BP29" s="340"/>
      <c r="BQ29" s="340"/>
      <c r="BR29" s="341"/>
    </row>
    <row r="30" spans="1:70" ht="20.149999999999999" customHeight="1" x14ac:dyDescent="0.2">
      <c r="A30" s="345"/>
      <c r="B30" s="369"/>
      <c r="C30" s="369"/>
      <c r="D30" s="435"/>
      <c r="E30" s="373"/>
      <c r="F30" s="374"/>
      <c r="G30" s="374"/>
      <c r="H30" s="374"/>
      <c r="I30" s="357"/>
      <c r="J30" s="375"/>
      <c r="K30" s="375"/>
      <c r="L30" s="375"/>
      <c r="M30" s="375"/>
      <c r="N30" s="375"/>
      <c r="O30" s="375"/>
      <c r="P30" s="375"/>
      <c r="Q30" s="375"/>
      <c r="R30" s="375"/>
      <c r="S30" s="375"/>
      <c r="T30" s="375"/>
      <c r="U30" s="375"/>
      <c r="V30" s="375"/>
      <c r="W30" s="375"/>
      <c r="X30" s="375"/>
      <c r="Y30" s="375"/>
      <c r="Z30" s="375"/>
      <c r="AA30" s="375"/>
      <c r="AB30" s="375"/>
      <c r="AC30" s="375"/>
      <c r="AD30" s="375"/>
      <c r="AE30" s="375"/>
      <c r="AF30" s="375"/>
      <c r="AG30" s="375"/>
      <c r="AH30" s="375"/>
      <c r="AI30" s="338"/>
      <c r="AJ30" s="345"/>
      <c r="AK30" s="346"/>
      <c r="AL30" s="340"/>
      <c r="AM30" s="340"/>
      <c r="AN30" s="340"/>
      <c r="AO30" s="340"/>
      <c r="AP30" s="340"/>
      <c r="AQ30" s="340"/>
      <c r="AR30" s="340"/>
      <c r="AS30" s="340"/>
      <c r="AT30" s="340"/>
      <c r="AU30" s="340"/>
      <c r="AV30" s="340"/>
      <c r="AW30" s="340"/>
      <c r="AX30" s="340"/>
      <c r="AY30" s="340"/>
      <c r="AZ30" s="340"/>
      <c r="BA30" s="340"/>
      <c r="BB30" s="340"/>
      <c r="BC30" s="340"/>
      <c r="BD30" s="340"/>
      <c r="BE30" s="340"/>
      <c r="BF30" s="340"/>
      <c r="BG30" s="340"/>
      <c r="BH30" s="340"/>
      <c r="BI30" s="340"/>
      <c r="BJ30" s="340"/>
      <c r="BK30" s="340"/>
      <c r="BL30" s="340"/>
      <c r="BM30" s="340"/>
      <c r="BN30" s="340"/>
      <c r="BO30" s="340"/>
      <c r="BP30" s="340"/>
      <c r="BQ30" s="340"/>
      <c r="BR30" s="341"/>
    </row>
    <row r="31" spans="1:70" ht="20.149999999999999" customHeight="1" x14ac:dyDescent="0.2">
      <c r="A31" s="436"/>
      <c r="B31" s="366"/>
      <c r="C31" s="366"/>
      <c r="D31" s="367"/>
      <c r="E31" s="362"/>
      <c r="F31" s="363"/>
      <c r="G31" s="363"/>
      <c r="H31" s="363"/>
      <c r="I31" s="364"/>
      <c r="J31" s="375"/>
      <c r="K31" s="375"/>
      <c r="L31" s="376"/>
      <c r="M31" s="376"/>
      <c r="N31" s="376"/>
      <c r="O31" s="376"/>
      <c r="P31" s="376"/>
      <c r="Q31" s="376"/>
      <c r="R31" s="376"/>
      <c r="S31" s="376"/>
      <c r="T31" s="376"/>
      <c r="U31" s="376"/>
      <c r="V31" s="376"/>
      <c r="W31" s="376"/>
      <c r="X31" s="376"/>
      <c r="Y31" s="376"/>
      <c r="Z31" s="376"/>
      <c r="AA31" s="376"/>
      <c r="AB31" s="376"/>
      <c r="AC31" s="376"/>
      <c r="AD31" s="376"/>
      <c r="AE31" s="376"/>
      <c r="AF31" s="376"/>
      <c r="AG31" s="376"/>
      <c r="AH31" s="376"/>
      <c r="AI31" s="377"/>
      <c r="AJ31" s="345"/>
      <c r="AK31" s="346"/>
      <c r="AL31" s="340"/>
      <c r="AM31" s="340"/>
      <c r="AN31" s="340"/>
      <c r="AO31" s="340"/>
      <c r="AP31" s="340"/>
      <c r="AQ31" s="340"/>
      <c r="AR31" s="340"/>
      <c r="AS31" s="340"/>
      <c r="AT31" s="340"/>
      <c r="AU31" s="340"/>
      <c r="AV31" s="340"/>
      <c r="AW31" s="340"/>
      <c r="AX31" s="340"/>
      <c r="AY31" s="340"/>
      <c r="AZ31" s="340"/>
      <c r="BA31" s="340"/>
      <c r="BB31" s="340"/>
      <c r="BC31" s="340"/>
      <c r="BD31" s="340"/>
      <c r="BE31" s="340"/>
      <c r="BF31" s="340"/>
      <c r="BG31" s="340"/>
      <c r="BH31" s="340"/>
      <c r="BI31" s="340"/>
      <c r="BJ31" s="340"/>
      <c r="BK31" s="340"/>
      <c r="BL31" s="340"/>
      <c r="BM31" s="340"/>
      <c r="BN31" s="340"/>
      <c r="BO31" s="340"/>
      <c r="BP31" s="340"/>
      <c r="BQ31" s="340"/>
      <c r="BR31" s="341"/>
    </row>
    <row r="32" spans="1:70" ht="20.149999999999999" customHeight="1" x14ac:dyDescent="0.2">
      <c r="A32" s="353" t="s">
        <v>35</v>
      </c>
      <c r="B32" s="354"/>
      <c r="C32" s="354"/>
      <c r="D32" s="355"/>
      <c r="E32" s="393" t="s">
        <v>257</v>
      </c>
      <c r="F32" s="393"/>
      <c r="G32" s="393"/>
      <c r="H32" s="391" t="s">
        <v>264</v>
      </c>
      <c r="I32" s="391"/>
      <c r="J32" s="391"/>
      <c r="K32" s="391"/>
      <c r="L32" s="391"/>
      <c r="M32" s="391"/>
      <c r="N32" s="391"/>
      <c r="O32" s="391"/>
      <c r="P32" s="391"/>
      <c r="Q32" s="391"/>
      <c r="R32" s="391"/>
      <c r="S32" s="391"/>
      <c r="T32" s="358"/>
      <c r="U32" s="359"/>
      <c r="V32" s="359"/>
      <c r="W32" s="359"/>
      <c r="X32" s="359"/>
      <c r="Y32" s="359"/>
      <c r="Z32" s="359"/>
      <c r="AA32" s="359"/>
      <c r="AB32" s="359"/>
      <c r="AC32" s="360"/>
      <c r="AD32" s="351" t="s">
        <v>136</v>
      </c>
      <c r="AE32" s="351"/>
      <c r="AF32" s="351"/>
      <c r="AG32" s="351"/>
      <c r="AH32" s="351"/>
      <c r="AI32" s="700"/>
      <c r="AJ32" s="47"/>
      <c r="AK32" s="156"/>
      <c r="AL32" s="157" t="s">
        <v>138</v>
      </c>
      <c r="AM32" s="158"/>
      <c r="AN32" s="158"/>
      <c r="AO32" s="158"/>
      <c r="AP32" s="158"/>
      <c r="AQ32" s="158"/>
      <c r="AR32" s="158"/>
      <c r="AS32" s="158"/>
      <c r="AT32" s="158"/>
      <c r="AU32" s="158"/>
      <c r="AV32" s="158"/>
      <c r="AW32" s="158"/>
      <c r="AX32" s="158"/>
      <c r="AY32" s="158"/>
      <c r="AZ32" s="158"/>
      <c r="BA32" s="158"/>
      <c r="BB32" s="158"/>
      <c r="BC32" s="158"/>
      <c r="BD32" s="158"/>
      <c r="BE32" s="158"/>
      <c r="BF32" s="158"/>
      <c r="BG32" s="158"/>
      <c r="BH32" s="158"/>
      <c r="BI32" s="158"/>
      <c r="BJ32" s="158"/>
      <c r="BK32" s="158"/>
      <c r="BL32" s="158"/>
      <c r="BM32" s="158"/>
      <c r="BN32" s="158"/>
      <c r="BO32" s="158"/>
      <c r="BP32" s="158"/>
      <c r="BQ32" s="158"/>
      <c r="BR32" s="141"/>
    </row>
    <row r="33" spans="1:70" ht="20.149999999999999" customHeight="1" x14ac:dyDescent="0.2">
      <c r="A33" s="407"/>
      <c r="B33" s="363"/>
      <c r="C33" s="363"/>
      <c r="D33" s="364"/>
      <c r="E33" s="394"/>
      <c r="F33" s="394"/>
      <c r="G33" s="394"/>
      <c r="H33" s="392"/>
      <c r="I33" s="392"/>
      <c r="J33" s="392"/>
      <c r="K33" s="392"/>
      <c r="L33" s="392"/>
      <c r="M33" s="392"/>
      <c r="N33" s="392"/>
      <c r="O33" s="392"/>
      <c r="P33" s="392"/>
      <c r="Q33" s="392"/>
      <c r="R33" s="392"/>
      <c r="S33" s="392"/>
      <c r="T33" s="370"/>
      <c r="U33" s="371"/>
      <c r="V33" s="371"/>
      <c r="W33" s="371"/>
      <c r="X33" s="371"/>
      <c r="Y33" s="371"/>
      <c r="Z33" s="371"/>
      <c r="AA33" s="371"/>
      <c r="AB33" s="371"/>
      <c r="AC33" s="372"/>
      <c r="AD33" s="701" t="str">
        <f>IF(COUNTA(T32:AC33)=0,"",ROUNDDOWN(((SUM(T32:AC33)+75))/(COUNTA(T32:AC33)+1),1))</f>
        <v/>
      </c>
      <c r="AE33" s="701"/>
      <c r="AF33" s="701"/>
      <c r="AG33" s="701"/>
      <c r="AH33" s="701"/>
      <c r="AI33" s="702" t="s">
        <v>137</v>
      </c>
      <c r="AJ33" s="142"/>
      <c r="AK33" s="159"/>
      <c r="AL33" s="157"/>
      <c r="AM33" s="160"/>
      <c r="AN33" s="160"/>
      <c r="AO33" s="160"/>
      <c r="AP33" s="160"/>
      <c r="AQ33" s="160"/>
      <c r="AR33" s="160"/>
      <c r="AS33" s="160"/>
      <c r="AT33" s="160"/>
      <c r="AU33" s="160"/>
      <c r="AV33" s="160"/>
      <c r="AW33" s="160"/>
      <c r="AX33" s="160"/>
      <c r="AY33" s="160"/>
      <c r="AZ33" s="160"/>
      <c r="BA33" s="160"/>
      <c r="BB33" s="160"/>
      <c r="BC33" s="160"/>
      <c r="BD33" s="160"/>
      <c r="BE33" s="160"/>
      <c r="BF33" s="160"/>
      <c r="BG33" s="160"/>
      <c r="BH33" s="160"/>
      <c r="BI33" s="160"/>
      <c r="BJ33" s="160"/>
      <c r="BK33" s="160"/>
      <c r="BL33" s="160"/>
      <c r="BM33" s="160"/>
      <c r="BN33" s="160"/>
      <c r="BO33" s="160"/>
      <c r="BP33" s="160"/>
      <c r="BQ33" s="160"/>
      <c r="BR33" s="143"/>
    </row>
    <row r="34" spans="1:70" ht="20.149999999999999" customHeight="1" x14ac:dyDescent="0.2">
      <c r="A34" s="698"/>
      <c r="B34" s="698"/>
      <c r="C34" s="698"/>
      <c r="D34" s="698"/>
      <c r="E34" s="698"/>
      <c r="F34" s="698"/>
      <c r="G34" s="698"/>
      <c r="H34" s="698"/>
      <c r="I34" s="698"/>
      <c r="J34" s="698"/>
      <c r="K34" s="698"/>
      <c r="L34" s="699"/>
      <c r="M34" s="699"/>
      <c r="N34" s="699"/>
      <c r="O34" s="699"/>
      <c r="P34" s="699"/>
      <c r="Q34" s="699"/>
      <c r="R34" s="699"/>
      <c r="S34" s="699"/>
      <c r="T34" s="699"/>
      <c r="U34" s="699"/>
      <c r="V34" s="699"/>
      <c r="W34" s="699"/>
      <c r="X34" s="699"/>
      <c r="Y34" s="699"/>
      <c r="Z34" s="699"/>
      <c r="AA34" s="699"/>
      <c r="AB34" s="699"/>
      <c r="AC34" s="699"/>
      <c r="AD34" s="699"/>
      <c r="AE34" s="699"/>
      <c r="AF34" s="699"/>
      <c r="AG34" s="699"/>
      <c r="AH34" s="699"/>
      <c r="AI34" s="699"/>
      <c r="AJ34" s="159"/>
      <c r="AK34" s="159"/>
      <c r="AL34" s="160"/>
      <c r="AM34" s="160"/>
      <c r="AN34" s="160"/>
      <c r="AO34" s="160"/>
      <c r="AP34" s="160"/>
      <c r="AQ34" s="160"/>
      <c r="AR34" s="160"/>
      <c r="AS34" s="160"/>
      <c r="AT34" s="160"/>
      <c r="AU34" s="160"/>
      <c r="AV34" s="160"/>
      <c r="AW34" s="160"/>
      <c r="AX34" s="160"/>
      <c r="AY34" s="160"/>
      <c r="AZ34" s="160"/>
      <c r="BA34" s="160"/>
      <c r="BB34" s="160"/>
      <c r="BC34" s="160"/>
      <c r="BD34" s="160"/>
      <c r="BE34" s="160"/>
      <c r="BF34" s="160"/>
      <c r="BG34" s="160"/>
      <c r="BH34" s="160"/>
      <c r="BI34" s="160"/>
      <c r="BJ34" s="160"/>
      <c r="BK34" s="160"/>
      <c r="BL34" s="160"/>
      <c r="BM34" s="160"/>
      <c r="BN34" s="160"/>
      <c r="BO34" s="160"/>
      <c r="BP34" s="160"/>
      <c r="BQ34" s="160"/>
      <c r="BR34" s="143"/>
    </row>
    <row r="35" spans="1:70" ht="20.149999999999999" customHeight="1" x14ac:dyDescent="0.2">
      <c r="A35" s="698"/>
      <c r="B35" s="698"/>
      <c r="C35" s="698"/>
      <c r="D35" s="698"/>
      <c r="E35" s="698"/>
      <c r="F35" s="698"/>
      <c r="G35" s="698"/>
      <c r="H35" s="698"/>
      <c r="I35" s="698"/>
      <c r="J35" s="698"/>
      <c r="K35" s="698"/>
      <c r="L35" s="699"/>
      <c r="M35" s="699"/>
      <c r="N35" s="699"/>
      <c r="O35" s="699"/>
      <c r="P35" s="699"/>
      <c r="Q35" s="699"/>
      <c r="R35" s="699"/>
      <c r="S35" s="699"/>
      <c r="T35" s="699"/>
      <c r="U35" s="699"/>
      <c r="V35" s="699"/>
      <c r="W35" s="699"/>
      <c r="X35" s="699"/>
      <c r="Y35" s="699"/>
      <c r="Z35" s="699"/>
      <c r="AA35" s="699"/>
      <c r="AB35" s="699"/>
      <c r="AC35" s="699"/>
      <c r="AD35" s="699"/>
      <c r="AE35" s="699"/>
      <c r="AF35" s="699"/>
      <c r="AG35" s="699"/>
      <c r="AH35" s="699"/>
      <c r="AI35" s="699"/>
      <c r="AJ35" s="159"/>
      <c r="AK35" s="159"/>
      <c r="AL35" s="160"/>
      <c r="AM35" s="160"/>
      <c r="AN35" s="160"/>
      <c r="AO35" s="160"/>
      <c r="AP35" s="160"/>
      <c r="AQ35" s="160"/>
      <c r="AR35" s="160"/>
      <c r="AS35" s="160"/>
      <c r="AT35" s="160"/>
      <c r="AU35" s="160"/>
      <c r="AV35" s="160"/>
      <c r="AW35" s="160"/>
      <c r="AX35" s="160"/>
      <c r="AY35" s="160"/>
      <c r="AZ35" s="160"/>
      <c r="BA35" s="160"/>
      <c r="BB35" s="160"/>
      <c r="BC35" s="160"/>
      <c r="BD35" s="160"/>
      <c r="BE35" s="160"/>
      <c r="BF35" s="160"/>
      <c r="BG35" s="160"/>
      <c r="BH35" s="160"/>
      <c r="BI35" s="160"/>
      <c r="BJ35" s="160"/>
      <c r="BK35" s="160"/>
      <c r="BL35" s="160"/>
      <c r="BM35" s="160"/>
      <c r="BN35" s="160"/>
      <c r="BO35" s="160"/>
      <c r="BP35" s="160"/>
      <c r="BQ35" s="160"/>
      <c r="BR35" s="143"/>
    </row>
    <row r="36" spans="1:70" ht="20.149999999999999" customHeight="1" x14ac:dyDescent="0.2">
      <c r="A36" s="698"/>
      <c r="B36" s="698"/>
      <c r="C36" s="698"/>
      <c r="D36" s="698"/>
      <c r="E36" s="698"/>
      <c r="F36" s="698"/>
      <c r="G36" s="698"/>
      <c r="H36" s="698"/>
      <c r="I36" s="698"/>
      <c r="J36" s="698"/>
      <c r="K36" s="698"/>
      <c r="L36" s="699"/>
      <c r="M36" s="699"/>
      <c r="N36" s="699"/>
      <c r="O36" s="699"/>
      <c r="P36" s="699"/>
      <c r="Q36" s="699"/>
      <c r="R36" s="699"/>
      <c r="S36" s="699"/>
      <c r="T36" s="699"/>
      <c r="U36" s="699"/>
      <c r="V36" s="699"/>
      <c r="W36" s="699"/>
      <c r="X36" s="699"/>
      <c r="Y36" s="699"/>
      <c r="Z36" s="699"/>
      <c r="AA36" s="699"/>
      <c r="AB36" s="699"/>
      <c r="AC36" s="699"/>
      <c r="AD36" s="699"/>
      <c r="AE36" s="699"/>
      <c r="AF36" s="699"/>
      <c r="AG36" s="699"/>
      <c r="AH36" s="699"/>
      <c r="AI36" s="699"/>
      <c r="AJ36" s="159"/>
      <c r="AK36" s="159"/>
      <c r="AL36" s="160"/>
      <c r="AM36" s="160"/>
      <c r="AN36" s="160"/>
      <c r="AO36" s="160"/>
      <c r="AP36" s="160"/>
      <c r="AQ36" s="160"/>
      <c r="AR36" s="160"/>
      <c r="AS36" s="160"/>
      <c r="AT36" s="160"/>
      <c r="AU36" s="160"/>
      <c r="AV36" s="160"/>
      <c r="AW36" s="160"/>
      <c r="AX36" s="160"/>
      <c r="AY36" s="160"/>
      <c r="AZ36" s="160"/>
      <c r="BA36" s="160"/>
      <c r="BB36" s="160"/>
      <c r="BC36" s="160"/>
      <c r="BD36" s="160"/>
      <c r="BE36" s="160"/>
      <c r="BF36" s="160"/>
      <c r="BG36" s="160"/>
      <c r="BH36" s="160"/>
      <c r="BI36" s="160"/>
      <c r="BJ36" s="160"/>
      <c r="BK36" s="160"/>
      <c r="BL36" s="160"/>
      <c r="BM36" s="160"/>
      <c r="BN36" s="160"/>
      <c r="BO36" s="160"/>
      <c r="BP36" s="160"/>
      <c r="BQ36" s="160"/>
      <c r="BR36" s="143"/>
    </row>
    <row r="37" spans="1:70" ht="20.149999999999999" customHeight="1" x14ac:dyDescent="0.2">
      <c r="A37" s="698"/>
      <c r="B37" s="698"/>
      <c r="C37" s="698"/>
      <c r="D37" s="698"/>
      <c r="E37" s="698"/>
      <c r="F37" s="698"/>
      <c r="G37" s="698"/>
      <c r="H37" s="698"/>
      <c r="I37" s="698"/>
      <c r="J37" s="698"/>
      <c r="K37" s="698"/>
      <c r="L37" s="699"/>
      <c r="M37" s="699"/>
      <c r="N37" s="699"/>
      <c r="O37" s="699"/>
      <c r="P37" s="699"/>
      <c r="Q37" s="699"/>
      <c r="R37" s="699"/>
      <c r="S37" s="699"/>
      <c r="T37" s="699"/>
      <c r="U37" s="699"/>
      <c r="V37" s="699"/>
      <c r="W37" s="699"/>
      <c r="X37" s="699"/>
      <c r="Y37" s="699"/>
      <c r="Z37" s="699"/>
      <c r="AA37" s="699"/>
      <c r="AB37" s="699"/>
      <c r="AC37" s="699"/>
      <c r="AD37" s="699"/>
      <c r="AE37" s="699"/>
      <c r="AF37" s="699"/>
      <c r="AG37" s="699"/>
      <c r="AH37" s="699"/>
      <c r="AI37" s="699"/>
      <c r="AJ37" s="156"/>
      <c r="AK37" s="156"/>
      <c r="AL37" s="158"/>
      <c r="AM37" s="158"/>
      <c r="AN37" s="158"/>
      <c r="AO37" s="158"/>
      <c r="AP37" s="158"/>
      <c r="AQ37" s="158"/>
      <c r="AR37" s="158"/>
      <c r="AS37" s="158"/>
      <c r="AT37" s="158"/>
      <c r="AU37" s="158"/>
      <c r="AV37" s="158"/>
      <c r="AW37" s="158"/>
      <c r="AX37" s="158"/>
      <c r="AY37" s="158"/>
      <c r="AZ37" s="158"/>
      <c r="BA37" s="158"/>
      <c r="BB37" s="158"/>
      <c r="BC37" s="158"/>
      <c r="BD37" s="158"/>
      <c r="BE37" s="158"/>
      <c r="BF37" s="158"/>
      <c r="BG37" s="158"/>
      <c r="BH37" s="158"/>
      <c r="BI37" s="158"/>
      <c r="BJ37" s="158"/>
      <c r="BK37" s="158"/>
      <c r="BL37" s="158"/>
      <c r="BM37" s="158"/>
      <c r="BN37" s="158"/>
      <c r="BO37" s="158"/>
      <c r="BP37" s="158"/>
      <c r="BQ37" s="158"/>
      <c r="BR37" s="141"/>
    </row>
    <row r="38" spans="1:70" ht="20.149999999999999" customHeight="1" x14ac:dyDescent="0.2">
      <c r="A38" s="698"/>
      <c r="B38" s="698"/>
      <c r="C38" s="698"/>
      <c r="D38" s="698"/>
      <c r="E38" s="699"/>
      <c r="F38" s="699"/>
      <c r="G38" s="699"/>
      <c r="H38" s="699"/>
      <c r="I38" s="699"/>
      <c r="J38" s="699"/>
      <c r="K38" s="699"/>
      <c r="L38" s="699"/>
      <c r="M38" s="699"/>
      <c r="N38" s="699"/>
      <c r="O38" s="699"/>
      <c r="P38" s="699"/>
      <c r="Q38" s="699"/>
      <c r="R38" s="699"/>
      <c r="S38" s="699"/>
      <c r="T38" s="699"/>
      <c r="U38" s="699"/>
      <c r="V38" s="699"/>
      <c r="W38" s="699"/>
      <c r="X38" s="699"/>
      <c r="Y38" s="699"/>
      <c r="Z38" s="699"/>
      <c r="AA38" s="699"/>
      <c r="AB38" s="699"/>
      <c r="AC38" s="699"/>
      <c r="AD38" s="699"/>
      <c r="AE38" s="699"/>
      <c r="AF38" s="699"/>
      <c r="AG38" s="699"/>
      <c r="AH38" s="699"/>
      <c r="AI38" s="699"/>
      <c r="AJ38" s="161"/>
      <c r="AK38" s="161"/>
      <c r="AL38" s="161"/>
      <c r="AM38" s="161"/>
      <c r="AN38" s="161"/>
      <c r="AO38" s="161"/>
      <c r="AP38" s="161"/>
      <c r="AQ38" s="161"/>
      <c r="AR38" s="161"/>
      <c r="AS38" s="161"/>
      <c r="AT38" s="161"/>
      <c r="AU38" s="161"/>
      <c r="AV38" s="161"/>
      <c r="AW38" s="161"/>
      <c r="AX38" s="161"/>
      <c r="AY38" s="161"/>
      <c r="AZ38" s="161"/>
      <c r="BA38" s="161"/>
      <c r="BB38" s="161"/>
      <c r="BC38" s="161"/>
      <c r="BD38" s="161"/>
      <c r="BE38" s="161"/>
      <c r="BF38" s="161"/>
      <c r="BG38" s="161"/>
      <c r="BH38" s="161"/>
      <c r="BI38" s="161"/>
      <c r="BJ38" s="161"/>
      <c r="BK38" s="161"/>
      <c r="BL38" s="161"/>
      <c r="BM38" s="161"/>
      <c r="BN38" s="161"/>
      <c r="BO38" s="161"/>
      <c r="BP38" s="161"/>
      <c r="BQ38" s="161"/>
      <c r="BR38" s="45"/>
    </row>
    <row r="39" spans="1:70" ht="20.149999999999999" customHeight="1" x14ac:dyDescent="0.2">
      <c r="A39" s="698"/>
      <c r="B39" s="698"/>
      <c r="C39" s="698"/>
      <c r="D39" s="698"/>
      <c r="E39" s="699"/>
      <c r="F39" s="699"/>
      <c r="G39" s="699"/>
      <c r="H39" s="699"/>
      <c r="I39" s="699"/>
      <c r="J39" s="699"/>
      <c r="K39" s="699"/>
      <c r="L39" s="699"/>
      <c r="M39" s="699"/>
      <c r="N39" s="699"/>
      <c r="O39" s="699"/>
      <c r="P39" s="699"/>
      <c r="Q39" s="699"/>
      <c r="R39" s="699"/>
      <c r="S39" s="699"/>
      <c r="T39" s="699"/>
      <c r="U39" s="699"/>
      <c r="V39" s="699"/>
      <c r="W39" s="699"/>
      <c r="X39" s="699"/>
      <c r="Y39" s="699"/>
      <c r="Z39" s="699"/>
      <c r="AA39" s="699"/>
      <c r="AB39" s="699"/>
      <c r="AC39" s="699"/>
      <c r="AD39" s="699"/>
      <c r="AE39" s="699"/>
      <c r="AF39" s="699"/>
      <c r="AG39" s="699"/>
      <c r="AH39" s="699"/>
      <c r="AI39" s="699"/>
      <c r="AJ39" s="337" t="s">
        <v>239</v>
      </c>
      <c r="AK39" s="337"/>
      <c r="AL39" s="337"/>
      <c r="AM39" s="337"/>
      <c r="AN39" s="337"/>
      <c r="AO39" s="337"/>
      <c r="AP39" s="337"/>
      <c r="AQ39" s="337"/>
      <c r="AR39" s="337"/>
      <c r="AS39" s="337"/>
      <c r="AT39" s="337"/>
      <c r="AU39" s="337"/>
      <c r="AV39" s="337"/>
      <c r="AW39" s="337"/>
      <c r="AX39" s="337"/>
      <c r="AY39" s="337"/>
      <c r="AZ39" s="337"/>
      <c r="BA39" s="337"/>
      <c r="BB39" s="337"/>
      <c r="BC39" s="337"/>
      <c r="BD39" s="337"/>
      <c r="BE39" s="337"/>
      <c r="BF39" s="337"/>
      <c r="BG39" s="337"/>
      <c r="BH39" s="337"/>
      <c r="BI39" s="337"/>
      <c r="BJ39" s="337"/>
      <c r="BK39" s="337"/>
      <c r="BL39" s="337"/>
      <c r="BM39" s="337"/>
      <c r="BN39" s="337"/>
      <c r="BO39" s="337"/>
      <c r="BP39" s="337"/>
      <c r="BQ39" s="337"/>
      <c r="BR39" s="338"/>
    </row>
    <row r="40" spans="1:70" ht="20.149999999999999" customHeight="1" x14ac:dyDescent="0.2">
      <c r="A40" s="698"/>
      <c r="B40" s="698"/>
      <c r="C40" s="698"/>
      <c r="D40" s="698"/>
      <c r="E40" s="699"/>
      <c r="F40" s="699"/>
      <c r="G40" s="699"/>
      <c r="H40" s="699"/>
      <c r="I40" s="699"/>
      <c r="J40" s="699"/>
      <c r="K40" s="699"/>
      <c r="L40" s="699"/>
      <c r="M40" s="699"/>
      <c r="N40" s="699"/>
      <c r="O40" s="699"/>
      <c r="P40" s="699"/>
      <c r="Q40" s="699"/>
      <c r="R40" s="699"/>
      <c r="S40" s="699"/>
      <c r="T40" s="699"/>
      <c r="U40" s="699"/>
      <c r="V40" s="699"/>
      <c r="W40" s="699"/>
      <c r="X40" s="699"/>
      <c r="Y40" s="699"/>
      <c r="Z40" s="699"/>
      <c r="AA40" s="699"/>
      <c r="AB40" s="699"/>
      <c r="AC40" s="699"/>
      <c r="AD40" s="699"/>
      <c r="AE40" s="699"/>
      <c r="AF40" s="699"/>
      <c r="AG40" s="699"/>
      <c r="AH40" s="699"/>
      <c r="AI40" s="699"/>
      <c r="AJ40" s="346" t="s">
        <v>240</v>
      </c>
      <c r="AK40" s="346"/>
      <c r="AL40" s="337" t="s">
        <v>241</v>
      </c>
      <c r="AM40" s="337"/>
      <c r="AN40" s="337"/>
      <c r="AO40" s="337"/>
      <c r="AP40" s="337"/>
      <c r="AQ40" s="337"/>
      <c r="AR40" s="337"/>
      <c r="AS40" s="337"/>
      <c r="AT40" s="337"/>
      <c r="AU40" s="337"/>
      <c r="AV40" s="337"/>
      <c r="AW40" s="337"/>
      <c r="AX40" s="337"/>
      <c r="AY40" s="337"/>
      <c r="AZ40" s="337"/>
      <c r="BA40" s="337"/>
      <c r="BB40" s="337"/>
      <c r="BC40" s="337"/>
      <c r="BD40" s="337"/>
      <c r="BE40" s="337"/>
      <c r="BF40" s="337"/>
      <c r="BG40" s="337"/>
      <c r="BH40" s="337"/>
      <c r="BI40" s="337"/>
      <c r="BJ40" s="337"/>
      <c r="BK40" s="337"/>
      <c r="BL40" s="337"/>
      <c r="BM40" s="337"/>
      <c r="BN40" s="337"/>
      <c r="BO40" s="337"/>
      <c r="BP40" s="337"/>
      <c r="BQ40" s="337"/>
      <c r="BR40" s="338"/>
    </row>
    <row r="41" spans="1:70" ht="20.149999999999999" customHeight="1" x14ac:dyDescent="0.2">
      <c r="A41" s="698"/>
      <c r="B41" s="698"/>
      <c r="C41" s="698"/>
      <c r="D41" s="698"/>
      <c r="E41" s="699"/>
      <c r="F41" s="699"/>
      <c r="G41" s="699"/>
      <c r="H41" s="699"/>
      <c r="I41" s="699"/>
      <c r="J41" s="699"/>
      <c r="K41" s="699"/>
      <c r="L41" s="699"/>
      <c r="M41" s="699"/>
      <c r="N41" s="699"/>
      <c r="O41" s="699"/>
      <c r="P41" s="699"/>
      <c r="Q41" s="699"/>
      <c r="R41" s="699"/>
      <c r="S41" s="699"/>
      <c r="T41" s="699"/>
      <c r="U41" s="699"/>
      <c r="V41" s="699"/>
      <c r="W41" s="699"/>
      <c r="X41" s="699"/>
      <c r="Y41" s="699"/>
      <c r="Z41" s="699"/>
      <c r="AA41" s="699"/>
      <c r="AB41" s="699"/>
      <c r="AC41" s="699"/>
      <c r="AD41" s="699"/>
      <c r="AE41" s="699"/>
      <c r="AF41" s="699"/>
      <c r="AG41" s="699"/>
      <c r="AH41" s="699"/>
      <c r="AI41" s="699"/>
      <c r="AJ41" s="346"/>
      <c r="AK41" s="346"/>
      <c r="AL41" s="337"/>
      <c r="AM41" s="337"/>
      <c r="AN41" s="337"/>
      <c r="AO41" s="337"/>
      <c r="AP41" s="337"/>
      <c r="AQ41" s="337"/>
      <c r="AR41" s="337"/>
      <c r="AS41" s="337"/>
      <c r="AT41" s="337"/>
      <c r="AU41" s="337"/>
      <c r="AV41" s="337"/>
      <c r="AW41" s="337"/>
      <c r="AX41" s="337"/>
      <c r="AY41" s="337"/>
      <c r="AZ41" s="337"/>
      <c r="BA41" s="337"/>
      <c r="BB41" s="337"/>
      <c r="BC41" s="337"/>
      <c r="BD41" s="337"/>
      <c r="BE41" s="337"/>
      <c r="BF41" s="337"/>
      <c r="BG41" s="337"/>
      <c r="BH41" s="337"/>
      <c r="BI41" s="337"/>
      <c r="BJ41" s="337"/>
      <c r="BK41" s="337"/>
      <c r="BL41" s="337"/>
      <c r="BM41" s="337"/>
      <c r="BN41" s="337"/>
      <c r="BO41" s="337"/>
      <c r="BP41" s="337"/>
      <c r="BQ41" s="337"/>
      <c r="BR41" s="338"/>
    </row>
    <row r="42" spans="1:70" ht="20.149999999999999" customHeight="1" x14ac:dyDescent="0.2">
      <c r="A42" s="698"/>
      <c r="B42" s="698"/>
      <c r="C42" s="698"/>
      <c r="D42" s="698"/>
      <c r="E42" s="698"/>
      <c r="F42" s="698"/>
      <c r="G42" s="698"/>
      <c r="H42" s="698"/>
      <c r="I42" s="698"/>
      <c r="J42" s="698"/>
      <c r="K42" s="698"/>
      <c r="L42" s="699"/>
      <c r="M42" s="699"/>
      <c r="N42" s="699"/>
      <c r="O42" s="699"/>
      <c r="P42" s="699"/>
      <c r="Q42" s="699"/>
      <c r="R42" s="699"/>
      <c r="S42" s="699"/>
      <c r="T42" s="699"/>
      <c r="U42" s="699"/>
      <c r="V42" s="699"/>
      <c r="W42" s="699"/>
      <c r="X42" s="699"/>
      <c r="Y42" s="699"/>
      <c r="Z42" s="699"/>
      <c r="AA42" s="699"/>
      <c r="AB42" s="699"/>
      <c r="AC42" s="699"/>
      <c r="AD42" s="699"/>
      <c r="AE42" s="699"/>
      <c r="AF42" s="699"/>
      <c r="AG42" s="699"/>
      <c r="AH42" s="699"/>
      <c r="AI42" s="699"/>
      <c r="AJ42" s="346" t="s">
        <v>242</v>
      </c>
      <c r="AK42" s="346"/>
      <c r="AL42" s="337" t="s">
        <v>243</v>
      </c>
      <c r="AM42" s="337"/>
      <c r="AN42" s="337"/>
      <c r="AO42" s="337"/>
      <c r="AP42" s="337"/>
      <c r="AQ42" s="337"/>
      <c r="AR42" s="337"/>
      <c r="AS42" s="337"/>
      <c r="AT42" s="337"/>
      <c r="AU42" s="337"/>
      <c r="AV42" s="337"/>
      <c r="AW42" s="337"/>
      <c r="AX42" s="337"/>
      <c r="AY42" s="337"/>
      <c r="AZ42" s="337"/>
      <c r="BA42" s="337"/>
      <c r="BB42" s="337"/>
      <c r="BC42" s="337"/>
      <c r="BD42" s="337"/>
      <c r="BE42" s="337"/>
      <c r="BF42" s="337"/>
      <c r="BG42" s="337"/>
      <c r="BH42" s="337"/>
      <c r="BI42" s="337"/>
      <c r="BJ42" s="337"/>
      <c r="BK42" s="337"/>
      <c r="BL42" s="337"/>
      <c r="BM42" s="337"/>
      <c r="BN42" s="337"/>
      <c r="BO42" s="337"/>
      <c r="BP42" s="337"/>
      <c r="BQ42" s="337"/>
      <c r="BR42" s="338"/>
    </row>
    <row r="43" spans="1:70" ht="20.149999999999999" customHeight="1" x14ac:dyDescent="0.2">
      <c r="A43" s="698"/>
      <c r="B43" s="698"/>
      <c r="C43" s="698"/>
      <c r="D43" s="698"/>
      <c r="E43" s="698"/>
      <c r="F43" s="698"/>
      <c r="G43" s="698"/>
      <c r="H43" s="698"/>
      <c r="I43" s="698"/>
      <c r="J43" s="698"/>
      <c r="K43" s="698"/>
      <c r="L43" s="699"/>
      <c r="M43" s="699"/>
      <c r="N43" s="699"/>
      <c r="O43" s="699"/>
      <c r="P43" s="699"/>
      <c r="Q43" s="699"/>
      <c r="R43" s="699"/>
      <c r="S43" s="699"/>
      <c r="T43" s="699"/>
      <c r="U43" s="699"/>
      <c r="V43" s="699"/>
      <c r="W43" s="699"/>
      <c r="X43" s="699"/>
      <c r="Y43" s="699"/>
      <c r="Z43" s="699"/>
      <c r="AA43" s="699"/>
      <c r="AB43" s="699"/>
      <c r="AC43" s="699"/>
      <c r="AD43" s="699"/>
      <c r="AE43" s="699"/>
      <c r="AF43" s="699"/>
      <c r="AG43" s="699"/>
      <c r="AH43" s="699"/>
      <c r="AI43" s="699"/>
      <c r="AJ43" s="346"/>
      <c r="AK43" s="346"/>
      <c r="AL43" s="337"/>
      <c r="AM43" s="337"/>
      <c r="AN43" s="337"/>
      <c r="AO43" s="337"/>
      <c r="AP43" s="337"/>
      <c r="AQ43" s="337"/>
      <c r="AR43" s="337"/>
      <c r="AS43" s="337"/>
      <c r="AT43" s="337"/>
      <c r="AU43" s="337"/>
      <c r="AV43" s="337"/>
      <c r="AW43" s="337"/>
      <c r="AX43" s="337"/>
      <c r="AY43" s="337"/>
      <c r="AZ43" s="337"/>
      <c r="BA43" s="337"/>
      <c r="BB43" s="337"/>
      <c r="BC43" s="337"/>
      <c r="BD43" s="337"/>
      <c r="BE43" s="337"/>
      <c r="BF43" s="337"/>
      <c r="BG43" s="337"/>
      <c r="BH43" s="337"/>
      <c r="BI43" s="337"/>
      <c r="BJ43" s="337"/>
      <c r="BK43" s="337"/>
      <c r="BL43" s="337"/>
      <c r="BM43" s="337"/>
      <c r="BN43" s="337"/>
      <c r="BO43" s="337"/>
      <c r="BP43" s="337"/>
      <c r="BQ43" s="337"/>
      <c r="BR43" s="338"/>
    </row>
    <row r="44" spans="1:70" ht="20.149999999999999" customHeight="1" x14ac:dyDescent="0.2">
      <c r="A44" s="698"/>
      <c r="B44" s="698"/>
      <c r="C44" s="698"/>
      <c r="D44" s="698"/>
      <c r="E44" s="698"/>
      <c r="F44" s="698"/>
      <c r="G44" s="698"/>
      <c r="H44" s="698"/>
      <c r="I44" s="698"/>
      <c r="J44" s="698"/>
      <c r="K44" s="698"/>
      <c r="L44" s="699"/>
      <c r="M44" s="699"/>
      <c r="N44" s="699"/>
      <c r="O44" s="699"/>
      <c r="P44" s="699"/>
      <c r="Q44" s="699"/>
      <c r="R44" s="699"/>
      <c r="S44" s="699"/>
      <c r="T44" s="699"/>
      <c r="U44" s="699"/>
      <c r="V44" s="699"/>
      <c r="W44" s="699"/>
      <c r="X44" s="699"/>
      <c r="Y44" s="699"/>
      <c r="Z44" s="699"/>
      <c r="AA44" s="699"/>
      <c r="AB44" s="699"/>
      <c r="AC44" s="699"/>
      <c r="AD44" s="699"/>
      <c r="AE44" s="699"/>
      <c r="AF44" s="699"/>
      <c r="AG44" s="699"/>
      <c r="AH44" s="699"/>
      <c r="AI44" s="699"/>
      <c r="AJ44" s="161"/>
      <c r="AK44" s="161"/>
      <c r="AL44" s="161"/>
      <c r="AM44" s="161"/>
      <c r="AN44" s="161"/>
      <c r="AO44" s="161"/>
      <c r="AP44" s="161"/>
      <c r="AQ44" s="161"/>
      <c r="AR44" s="161"/>
      <c r="AS44" s="161"/>
      <c r="AT44" s="161"/>
      <c r="AU44" s="161"/>
      <c r="AV44" s="161"/>
      <c r="AW44" s="161"/>
      <c r="AX44" s="161"/>
      <c r="AY44" s="161"/>
      <c r="AZ44" s="161"/>
      <c r="BA44" s="161"/>
      <c r="BB44" s="161"/>
      <c r="BC44" s="161"/>
      <c r="BD44" s="161"/>
      <c r="BE44" s="161"/>
      <c r="BF44" s="161"/>
      <c r="BG44" s="161"/>
      <c r="BH44" s="161"/>
      <c r="BI44" s="161"/>
      <c r="BJ44" s="161"/>
      <c r="BK44" s="161"/>
      <c r="BL44" s="161"/>
      <c r="BM44" s="161"/>
      <c r="BN44" s="161"/>
      <c r="BO44" s="161"/>
      <c r="BP44" s="161"/>
      <c r="BQ44" s="161"/>
      <c r="BR44" s="45"/>
    </row>
    <row r="45" spans="1:70" ht="20.149999999999999" customHeight="1" x14ac:dyDescent="0.2">
      <c r="A45" s="698"/>
      <c r="B45" s="698"/>
      <c r="C45" s="698"/>
      <c r="D45" s="698"/>
      <c r="E45" s="698"/>
      <c r="F45" s="698"/>
      <c r="G45" s="698"/>
      <c r="H45" s="698"/>
      <c r="I45" s="698"/>
      <c r="J45" s="698"/>
      <c r="K45" s="698"/>
      <c r="L45" s="699"/>
      <c r="M45" s="699"/>
      <c r="N45" s="699"/>
      <c r="O45" s="699"/>
      <c r="P45" s="699"/>
      <c r="Q45" s="699"/>
      <c r="R45" s="699"/>
      <c r="S45" s="699"/>
      <c r="T45" s="699"/>
      <c r="U45" s="699"/>
      <c r="V45" s="699"/>
      <c r="W45" s="699"/>
      <c r="X45" s="699"/>
      <c r="Y45" s="699"/>
      <c r="Z45" s="699"/>
      <c r="AA45" s="699"/>
      <c r="AB45" s="699"/>
      <c r="AC45" s="699"/>
      <c r="AD45" s="699"/>
      <c r="AE45" s="699"/>
      <c r="AF45" s="699"/>
      <c r="AG45" s="699"/>
      <c r="AH45" s="699"/>
      <c r="AI45" s="699"/>
      <c r="AJ45" s="161"/>
      <c r="AK45" s="161"/>
      <c r="AL45" s="161"/>
      <c r="AM45" s="161"/>
      <c r="AN45" s="161"/>
      <c r="AO45" s="161"/>
      <c r="AP45" s="161"/>
      <c r="AQ45" s="161"/>
      <c r="AR45" s="161"/>
      <c r="AS45" s="161"/>
      <c r="AT45" s="161"/>
      <c r="AU45" s="161"/>
      <c r="AV45" s="161"/>
      <c r="AW45" s="161"/>
      <c r="AX45" s="161"/>
      <c r="AY45" s="161"/>
      <c r="AZ45" s="161"/>
      <c r="BA45" s="161"/>
      <c r="BB45" s="161"/>
      <c r="BC45" s="161"/>
      <c r="BD45" s="161"/>
      <c r="BE45" s="161"/>
      <c r="BF45" s="161"/>
      <c r="BG45" s="161"/>
      <c r="BH45" s="161"/>
      <c r="BI45" s="161"/>
      <c r="BJ45" s="161"/>
      <c r="BK45" s="161"/>
      <c r="BL45" s="161"/>
      <c r="BM45" s="161"/>
      <c r="BN45" s="161"/>
      <c r="BO45" s="161"/>
      <c r="BP45" s="161"/>
      <c r="BQ45" s="161"/>
      <c r="BR45" s="45"/>
    </row>
    <row r="46" spans="1:70" ht="20.149999999999999" customHeight="1" x14ac:dyDescent="0.2">
      <c r="A46" s="698"/>
      <c r="B46" s="698"/>
      <c r="C46" s="698"/>
      <c r="D46" s="698"/>
      <c r="E46" s="699"/>
      <c r="F46" s="699"/>
      <c r="G46" s="699"/>
      <c r="H46" s="699"/>
      <c r="I46" s="699"/>
      <c r="J46" s="699"/>
      <c r="K46" s="699"/>
      <c r="L46" s="699"/>
      <c r="M46" s="699"/>
      <c r="N46" s="699"/>
      <c r="O46" s="699"/>
      <c r="P46" s="699"/>
      <c r="Q46" s="699"/>
      <c r="R46" s="699"/>
      <c r="S46" s="699"/>
      <c r="T46" s="699"/>
      <c r="U46" s="699"/>
      <c r="V46" s="699"/>
      <c r="W46" s="699"/>
      <c r="X46" s="699"/>
      <c r="Y46" s="699"/>
      <c r="Z46" s="699"/>
      <c r="AA46" s="699"/>
      <c r="AB46" s="699"/>
      <c r="AC46" s="699"/>
      <c r="AD46" s="699"/>
      <c r="AE46" s="699"/>
      <c r="AF46" s="699"/>
      <c r="AG46" s="699"/>
      <c r="AH46" s="699"/>
      <c r="AI46" s="699"/>
      <c r="AJ46" s="161"/>
      <c r="AK46" s="161"/>
      <c r="AL46" s="161"/>
      <c r="AM46" s="161"/>
      <c r="AN46" s="161"/>
      <c r="AO46" s="161"/>
      <c r="AP46" s="161"/>
      <c r="AQ46" s="161"/>
      <c r="AR46" s="161"/>
      <c r="AS46" s="161"/>
      <c r="AT46" s="161"/>
      <c r="AU46" s="161"/>
      <c r="AV46" s="161"/>
      <c r="AW46" s="161"/>
      <c r="AX46" s="161"/>
      <c r="AY46" s="161"/>
      <c r="AZ46" s="161"/>
      <c r="BA46" s="161"/>
      <c r="BB46" s="161"/>
      <c r="BC46" s="161"/>
      <c r="BD46" s="161"/>
      <c r="BE46" s="161"/>
      <c r="BF46" s="161"/>
      <c r="BG46" s="161"/>
      <c r="BH46" s="161"/>
      <c r="BI46" s="161"/>
      <c r="BJ46" s="161"/>
      <c r="BK46" s="161"/>
      <c r="BL46" s="161"/>
      <c r="BM46" s="161"/>
      <c r="BN46" s="161"/>
      <c r="BO46" s="161"/>
      <c r="BP46" s="161"/>
      <c r="BQ46" s="161"/>
      <c r="BR46" s="45"/>
    </row>
    <row r="47" spans="1:70" ht="20.149999999999999" customHeight="1" x14ac:dyDescent="0.2">
      <c r="A47" s="698"/>
      <c r="B47" s="698"/>
      <c r="C47" s="698"/>
      <c r="D47" s="698"/>
      <c r="E47" s="699"/>
      <c r="F47" s="699"/>
      <c r="G47" s="699"/>
      <c r="H47" s="699"/>
      <c r="I47" s="699"/>
      <c r="J47" s="699"/>
      <c r="K47" s="699"/>
      <c r="L47" s="699"/>
      <c r="M47" s="699"/>
      <c r="N47" s="699"/>
      <c r="O47" s="699"/>
      <c r="P47" s="699"/>
      <c r="Q47" s="699"/>
      <c r="R47" s="699"/>
      <c r="S47" s="699"/>
      <c r="T47" s="699"/>
      <c r="U47" s="699"/>
      <c r="V47" s="699"/>
      <c r="W47" s="699"/>
      <c r="X47" s="699"/>
      <c r="Y47" s="699"/>
      <c r="Z47" s="699"/>
      <c r="AA47" s="699"/>
      <c r="AB47" s="699"/>
      <c r="AC47" s="699"/>
      <c r="AD47" s="699"/>
      <c r="AE47" s="699"/>
      <c r="AF47" s="699"/>
      <c r="AG47" s="699"/>
      <c r="AH47" s="699"/>
      <c r="AI47" s="699"/>
      <c r="AJ47" s="161"/>
      <c r="AK47" s="161"/>
      <c r="AL47" s="161"/>
      <c r="AM47" s="161"/>
      <c r="AN47" s="161"/>
      <c r="AO47" s="161"/>
      <c r="AP47" s="161"/>
      <c r="AQ47" s="161"/>
      <c r="AR47" s="161"/>
      <c r="AS47" s="161"/>
      <c r="AT47" s="161"/>
      <c r="AU47" s="161"/>
      <c r="AV47" s="161"/>
      <c r="AW47" s="161"/>
      <c r="AX47" s="161"/>
      <c r="AY47" s="161"/>
      <c r="AZ47" s="161"/>
      <c r="BA47" s="161"/>
      <c r="BB47" s="161"/>
      <c r="BC47" s="161"/>
      <c r="BD47" s="161"/>
      <c r="BE47" s="161"/>
      <c r="BF47" s="161"/>
      <c r="BG47" s="161"/>
      <c r="BH47" s="161"/>
      <c r="BI47" s="161"/>
      <c r="BJ47" s="161"/>
      <c r="BK47" s="161"/>
      <c r="BL47" s="161"/>
      <c r="BM47" s="161"/>
      <c r="BN47" s="161"/>
      <c r="BO47" s="161"/>
      <c r="BP47" s="161"/>
      <c r="BQ47" s="161"/>
      <c r="BR47" s="45"/>
    </row>
    <row r="48" spans="1:70" ht="20.149999999999999" customHeight="1" x14ac:dyDescent="0.2">
      <c r="A48" s="698"/>
      <c r="B48" s="698"/>
      <c r="C48" s="698"/>
      <c r="D48" s="698"/>
      <c r="E48" s="699"/>
      <c r="F48" s="699"/>
      <c r="G48" s="699"/>
      <c r="H48" s="699"/>
      <c r="I48" s="699"/>
      <c r="J48" s="699"/>
      <c r="K48" s="699"/>
      <c r="L48" s="699"/>
      <c r="M48" s="699"/>
      <c r="N48" s="699"/>
      <c r="O48" s="699"/>
      <c r="P48" s="699"/>
      <c r="Q48" s="699"/>
      <c r="R48" s="699"/>
      <c r="S48" s="699"/>
      <c r="T48" s="699"/>
      <c r="U48" s="699"/>
      <c r="V48" s="699"/>
      <c r="W48" s="699"/>
      <c r="X48" s="699"/>
      <c r="Y48" s="699"/>
      <c r="Z48" s="699"/>
      <c r="AA48" s="699"/>
      <c r="AB48" s="699"/>
      <c r="AC48" s="699"/>
      <c r="AD48" s="699"/>
      <c r="AE48" s="699"/>
      <c r="AF48" s="699"/>
      <c r="AG48" s="699"/>
      <c r="AH48" s="699"/>
      <c r="AI48" s="699"/>
      <c r="AJ48" s="161"/>
      <c r="AK48" s="161"/>
      <c r="AL48" s="161"/>
      <c r="AM48" s="161"/>
      <c r="AN48" s="161"/>
      <c r="AO48" s="161"/>
      <c r="AP48" s="161"/>
      <c r="AQ48" s="161"/>
      <c r="AR48" s="161"/>
      <c r="AS48" s="161"/>
      <c r="AT48" s="161"/>
      <c r="AU48" s="161"/>
      <c r="AV48" s="161"/>
      <c r="AW48" s="161"/>
      <c r="AX48" s="161"/>
      <c r="AY48" s="161"/>
      <c r="AZ48" s="161"/>
      <c r="BA48" s="161"/>
      <c r="BB48" s="161"/>
      <c r="BC48" s="161"/>
      <c r="BD48" s="161"/>
      <c r="BE48" s="161"/>
      <c r="BF48" s="161"/>
      <c r="BG48" s="161"/>
      <c r="BH48" s="161"/>
      <c r="BI48" s="161"/>
      <c r="BJ48" s="161"/>
      <c r="BK48" s="161"/>
      <c r="BL48" s="161"/>
      <c r="BM48" s="161"/>
      <c r="BN48" s="161"/>
      <c r="BO48" s="161"/>
      <c r="BP48" s="161"/>
      <c r="BQ48" s="161"/>
      <c r="BR48" s="45"/>
    </row>
    <row r="49" spans="1:70" ht="20.149999999999999" customHeight="1" x14ac:dyDescent="0.2">
      <c r="A49" s="698"/>
      <c r="B49" s="698"/>
      <c r="C49" s="698"/>
      <c r="D49" s="698"/>
      <c r="E49" s="699"/>
      <c r="F49" s="699"/>
      <c r="G49" s="699"/>
      <c r="H49" s="699"/>
      <c r="I49" s="699"/>
      <c r="J49" s="699"/>
      <c r="K49" s="699"/>
      <c r="L49" s="699"/>
      <c r="M49" s="699"/>
      <c r="N49" s="699"/>
      <c r="O49" s="699"/>
      <c r="P49" s="699"/>
      <c r="Q49" s="699"/>
      <c r="R49" s="699"/>
      <c r="S49" s="699"/>
      <c r="T49" s="699"/>
      <c r="U49" s="699"/>
      <c r="V49" s="699"/>
      <c r="W49" s="699"/>
      <c r="X49" s="699"/>
      <c r="Y49" s="699"/>
      <c r="Z49" s="699"/>
      <c r="AA49" s="699"/>
      <c r="AB49" s="699"/>
      <c r="AC49" s="699"/>
      <c r="AD49" s="699"/>
      <c r="AE49" s="699"/>
      <c r="AF49" s="699"/>
      <c r="AG49" s="699"/>
      <c r="AH49" s="699"/>
      <c r="AI49" s="699"/>
      <c r="AJ49" s="161"/>
      <c r="AK49" s="161"/>
      <c r="AL49" s="161"/>
      <c r="AM49" s="161"/>
      <c r="AN49" s="161"/>
      <c r="AO49" s="161"/>
      <c r="AP49" s="161"/>
      <c r="AQ49" s="161"/>
      <c r="AR49" s="161"/>
      <c r="AS49" s="161"/>
      <c r="AT49" s="161"/>
      <c r="AU49" s="161"/>
      <c r="AV49" s="161"/>
      <c r="AW49" s="161"/>
      <c r="AX49" s="161"/>
      <c r="AY49" s="161"/>
      <c r="AZ49" s="161"/>
      <c r="BA49" s="161"/>
      <c r="BB49" s="161"/>
      <c r="BC49" s="161"/>
      <c r="BD49" s="161"/>
      <c r="BE49" s="161"/>
      <c r="BF49" s="161"/>
      <c r="BG49" s="161"/>
      <c r="BH49" s="161"/>
      <c r="BI49" s="161"/>
      <c r="BJ49" s="161"/>
      <c r="BK49" s="161"/>
      <c r="BL49" s="161"/>
      <c r="BM49" s="161"/>
      <c r="BN49" s="161"/>
      <c r="BO49" s="161"/>
      <c r="BP49" s="161"/>
      <c r="BQ49" s="161"/>
      <c r="BR49" s="45"/>
    </row>
    <row r="50" spans="1:70" ht="20.149999999999999" customHeight="1" x14ac:dyDescent="0.2">
      <c r="A50" s="698"/>
      <c r="B50" s="698"/>
      <c r="C50" s="698"/>
      <c r="D50" s="698"/>
      <c r="E50" s="698"/>
      <c r="F50" s="698"/>
      <c r="G50" s="698"/>
      <c r="H50" s="698"/>
      <c r="I50" s="698"/>
      <c r="J50" s="698"/>
      <c r="K50" s="698"/>
      <c r="L50" s="699"/>
      <c r="M50" s="699"/>
      <c r="N50" s="699"/>
      <c r="O50" s="699"/>
      <c r="P50" s="699"/>
      <c r="Q50" s="699"/>
      <c r="R50" s="699"/>
      <c r="S50" s="699"/>
      <c r="T50" s="699"/>
      <c r="U50" s="699"/>
      <c r="V50" s="699"/>
      <c r="W50" s="699"/>
      <c r="X50" s="699"/>
      <c r="Y50" s="699"/>
      <c r="Z50" s="699"/>
      <c r="AA50" s="699"/>
      <c r="AB50" s="699"/>
      <c r="AC50" s="699"/>
      <c r="AD50" s="699"/>
      <c r="AE50" s="699"/>
      <c r="AF50" s="699"/>
      <c r="AG50" s="699"/>
      <c r="AH50" s="699"/>
      <c r="AI50" s="699"/>
      <c r="AJ50" s="161"/>
      <c r="AK50" s="161"/>
      <c r="AL50" s="161"/>
      <c r="AM50" s="161"/>
      <c r="AN50" s="161"/>
      <c r="AO50" s="161"/>
      <c r="AP50" s="161"/>
      <c r="AQ50" s="161"/>
      <c r="AR50" s="161"/>
      <c r="AS50" s="161"/>
      <c r="AT50" s="161"/>
      <c r="AU50" s="161"/>
      <c r="AV50" s="161"/>
      <c r="AW50" s="161"/>
      <c r="AX50" s="161"/>
      <c r="AY50" s="161"/>
      <c r="AZ50" s="161"/>
      <c r="BA50" s="161"/>
      <c r="BB50" s="161"/>
      <c r="BC50" s="161"/>
      <c r="BD50" s="161"/>
      <c r="BE50" s="161"/>
      <c r="BF50" s="161"/>
      <c r="BG50" s="161"/>
      <c r="BH50" s="161"/>
      <c r="BI50" s="161"/>
      <c r="BJ50" s="161"/>
      <c r="BK50" s="161"/>
      <c r="BL50" s="161"/>
      <c r="BM50" s="161"/>
      <c r="BN50" s="161"/>
      <c r="BO50" s="161"/>
      <c r="BP50" s="161"/>
      <c r="BQ50" s="161"/>
      <c r="BR50" s="45"/>
    </row>
    <row r="51" spans="1:70" ht="20.149999999999999" customHeight="1" x14ac:dyDescent="0.2">
      <c r="A51" s="698"/>
      <c r="B51" s="698"/>
      <c r="C51" s="698"/>
      <c r="D51" s="698"/>
      <c r="E51" s="698"/>
      <c r="F51" s="698"/>
      <c r="G51" s="698"/>
      <c r="H51" s="698"/>
      <c r="I51" s="698"/>
      <c r="J51" s="698"/>
      <c r="K51" s="698"/>
      <c r="L51" s="699"/>
      <c r="M51" s="699"/>
      <c r="N51" s="699"/>
      <c r="O51" s="699"/>
      <c r="P51" s="699"/>
      <c r="Q51" s="699"/>
      <c r="R51" s="699"/>
      <c r="S51" s="699"/>
      <c r="T51" s="699"/>
      <c r="U51" s="699"/>
      <c r="V51" s="699"/>
      <c r="W51" s="699"/>
      <c r="X51" s="699"/>
      <c r="Y51" s="699"/>
      <c r="Z51" s="699"/>
      <c r="AA51" s="699"/>
      <c r="AB51" s="699"/>
      <c r="AC51" s="699"/>
      <c r="AD51" s="699"/>
      <c r="AE51" s="699"/>
      <c r="AF51" s="699"/>
      <c r="AG51" s="699"/>
      <c r="AH51" s="699"/>
      <c r="AI51" s="699"/>
      <c r="AJ51" s="161"/>
      <c r="AK51" s="161"/>
      <c r="AL51" s="161"/>
      <c r="AM51" s="161"/>
      <c r="AN51" s="161"/>
      <c r="AO51" s="161"/>
      <c r="AP51" s="161"/>
      <c r="AQ51" s="161"/>
      <c r="AR51" s="161"/>
      <c r="AS51" s="161"/>
      <c r="AT51" s="161"/>
      <c r="AU51" s="161"/>
      <c r="AV51" s="161"/>
      <c r="AW51" s="161"/>
      <c r="AX51" s="161"/>
      <c r="AY51" s="161"/>
      <c r="AZ51" s="161"/>
      <c r="BA51" s="161"/>
      <c r="BB51" s="161"/>
      <c r="BC51" s="161"/>
      <c r="BD51" s="161"/>
      <c r="BE51" s="161"/>
      <c r="BF51" s="161"/>
      <c r="BG51" s="161"/>
      <c r="BH51" s="161"/>
      <c r="BI51" s="161"/>
      <c r="BJ51" s="161"/>
      <c r="BK51" s="161"/>
      <c r="BL51" s="161"/>
      <c r="BM51" s="161"/>
      <c r="BN51" s="161"/>
      <c r="BO51" s="161"/>
      <c r="BP51" s="161"/>
      <c r="BQ51" s="161"/>
      <c r="BR51" s="45"/>
    </row>
    <row r="52" spans="1:70" ht="20.149999999999999" customHeight="1" x14ac:dyDescent="0.2">
      <c r="A52" s="698"/>
      <c r="B52" s="698"/>
      <c r="C52" s="698"/>
      <c r="D52" s="698"/>
      <c r="E52" s="698"/>
      <c r="F52" s="698"/>
      <c r="G52" s="698"/>
      <c r="H52" s="698"/>
      <c r="I52" s="698"/>
      <c r="J52" s="698"/>
      <c r="K52" s="698"/>
      <c r="L52" s="699"/>
      <c r="M52" s="699"/>
      <c r="N52" s="699"/>
      <c r="O52" s="699"/>
      <c r="P52" s="699"/>
      <c r="Q52" s="699"/>
      <c r="R52" s="699"/>
      <c r="S52" s="699"/>
      <c r="T52" s="699"/>
      <c r="U52" s="699"/>
      <c r="V52" s="699"/>
      <c r="W52" s="699"/>
      <c r="X52" s="699"/>
      <c r="Y52" s="699"/>
      <c r="Z52" s="699"/>
      <c r="AA52" s="699"/>
      <c r="AB52" s="699"/>
      <c r="AC52" s="699"/>
      <c r="AD52" s="699"/>
      <c r="AE52" s="699"/>
      <c r="AF52" s="699"/>
      <c r="AG52" s="699"/>
      <c r="AH52" s="699"/>
      <c r="AI52" s="699"/>
      <c r="AJ52" s="161"/>
      <c r="AK52" s="161"/>
      <c r="AL52" s="161"/>
      <c r="AM52" s="161"/>
      <c r="AN52" s="161"/>
      <c r="AO52" s="161"/>
      <c r="AP52" s="161"/>
      <c r="AQ52" s="161"/>
      <c r="AR52" s="161"/>
      <c r="AS52" s="161"/>
      <c r="AT52" s="161"/>
      <c r="AU52" s="161"/>
      <c r="AV52" s="161"/>
      <c r="AW52" s="161"/>
      <c r="AX52" s="161"/>
      <c r="AY52" s="161"/>
      <c r="AZ52" s="161"/>
      <c r="BA52" s="161"/>
      <c r="BB52" s="161"/>
      <c r="BC52" s="161"/>
      <c r="BD52" s="161"/>
      <c r="BE52" s="161"/>
      <c r="BF52" s="161"/>
      <c r="BG52" s="161"/>
      <c r="BH52" s="161"/>
      <c r="BI52" s="161"/>
      <c r="BJ52" s="161"/>
      <c r="BK52" s="161"/>
      <c r="BL52" s="161"/>
      <c r="BM52" s="161"/>
      <c r="BN52" s="161"/>
      <c r="BO52" s="161"/>
      <c r="BP52" s="161"/>
      <c r="BQ52" s="161"/>
      <c r="BR52" s="45"/>
    </row>
    <row r="53" spans="1:70" ht="20.149999999999999" customHeight="1" x14ac:dyDescent="0.2">
      <c r="A53" s="698"/>
      <c r="B53" s="698"/>
      <c r="C53" s="698"/>
      <c r="D53" s="698"/>
      <c r="E53" s="698"/>
      <c r="F53" s="698"/>
      <c r="G53" s="698"/>
      <c r="H53" s="698"/>
      <c r="I53" s="698"/>
      <c r="J53" s="698"/>
      <c r="K53" s="698"/>
      <c r="L53" s="699"/>
      <c r="M53" s="699"/>
      <c r="N53" s="699"/>
      <c r="O53" s="699"/>
      <c r="P53" s="699"/>
      <c r="Q53" s="699"/>
      <c r="R53" s="699"/>
      <c r="S53" s="699"/>
      <c r="T53" s="699"/>
      <c r="U53" s="699"/>
      <c r="V53" s="699"/>
      <c r="W53" s="699"/>
      <c r="X53" s="699"/>
      <c r="Y53" s="699"/>
      <c r="Z53" s="699"/>
      <c r="AA53" s="699"/>
      <c r="AB53" s="699"/>
      <c r="AC53" s="699"/>
      <c r="AD53" s="699"/>
      <c r="AE53" s="699"/>
      <c r="AF53" s="699"/>
      <c r="AG53" s="699"/>
      <c r="AH53" s="699"/>
      <c r="AI53" s="699"/>
      <c r="AJ53" s="161"/>
      <c r="AK53" s="161"/>
      <c r="AL53" s="161"/>
      <c r="AM53" s="161"/>
      <c r="AN53" s="161"/>
      <c r="AO53" s="161"/>
      <c r="AP53" s="161"/>
      <c r="AQ53" s="161"/>
      <c r="AR53" s="161"/>
      <c r="AS53" s="161"/>
      <c r="AT53" s="161"/>
      <c r="AU53" s="161"/>
      <c r="AV53" s="161"/>
      <c r="AW53" s="161"/>
      <c r="AX53" s="161"/>
      <c r="AY53" s="161"/>
      <c r="AZ53" s="161"/>
      <c r="BA53" s="161"/>
      <c r="BB53" s="161"/>
      <c r="BC53" s="161"/>
      <c r="BD53" s="161"/>
      <c r="BE53" s="161"/>
      <c r="BF53" s="161"/>
      <c r="BG53" s="161"/>
      <c r="BH53" s="161"/>
      <c r="BI53" s="161"/>
      <c r="BJ53" s="161"/>
      <c r="BK53" s="161"/>
      <c r="BL53" s="161"/>
      <c r="BM53" s="161"/>
      <c r="BN53" s="161"/>
      <c r="BO53" s="161"/>
      <c r="BP53" s="161"/>
      <c r="BQ53" s="161"/>
      <c r="BR53" s="45"/>
    </row>
    <row r="54" spans="1:70" ht="20.149999999999999" customHeight="1" x14ac:dyDescent="0.2">
      <c r="A54" s="698"/>
      <c r="B54" s="698"/>
      <c r="C54" s="698"/>
      <c r="D54" s="698"/>
      <c r="E54" s="699"/>
      <c r="F54" s="699"/>
      <c r="G54" s="699"/>
      <c r="H54" s="699"/>
      <c r="I54" s="699"/>
      <c r="J54" s="699"/>
      <c r="K54" s="699"/>
      <c r="L54" s="699"/>
      <c r="M54" s="699"/>
      <c r="N54" s="699"/>
      <c r="O54" s="699"/>
      <c r="P54" s="699"/>
      <c r="Q54" s="699"/>
      <c r="R54" s="699"/>
      <c r="S54" s="699"/>
      <c r="T54" s="699"/>
      <c r="U54" s="699"/>
      <c r="V54" s="699"/>
      <c r="W54" s="699"/>
      <c r="X54" s="699"/>
      <c r="Y54" s="699"/>
      <c r="Z54" s="699"/>
      <c r="AA54" s="699"/>
      <c r="AB54" s="699"/>
      <c r="AC54" s="699"/>
      <c r="AD54" s="699"/>
      <c r="AE54" s="699"/>
      <c r="AF54" s="699"/>
      <c r="AG54" s="699"/>
      <c r="AH54" s="699"/>
      <c r="AI54" s="699"/>
      <c r="AJ54" s="161"/>
      <c r="AK54" s="161"/>
      <c r="AL54" s="161"/>
      <c r="AM54" s="161"/>
      <c r="AN54" s="161"/>
      <c r="AO54" s="161"/>
      <c r="AP54" s="161"/>
      <c r="AQ54" s="161"/>
      <c r="AR54" s="161"/>
      <c r="AS54" s="161"/>
      <c r="AT54" s="161"/>
      <c r="AU54" s="161"/>
      <c r="AV54" s="161"/>
      <c r="AW54" s="161"/>
      <c r="AX54" s="161"/>
      <c r="AY54" s="161"/>
      <c r="AZ54" s="161"/>
      <c r="BA54" s="161"/>
      <c r="BB54" s="161"/>
      <c r="BC54" s="161"/>
      <c r="BD54" s="161"/>
      <c r="BE54" s="161"/>
      <c r="BF54" s="161"/>
      <c r="BG54" s="161"/>
      <c r="BH54" s="161"/>
      <c r="BI54" s="161"/>
      <c r="BJ54" s="161"/>
      <c r="BK54" s="161"/>
      <c r="BL54" s="161"/>
      <c r="BM54" s="161"/>
      <c r="BN54" s="161"/>
      <c r="BO54" s="161"/>
      <c r="BP54" s="161"/>
      <c r="BQ54" s="161"/>
      <c r="BR54" s="45"/>
    </row>
    <row r="55" spans="1:70" ht="20.149999999999999" customHeight="1" x14ac:dyDescent="0.2">
      <c r="A55" s="698"/>
      <c r="B55" s="698"/>
      <c r="C55" s="698"/>
      <c r="D55" s="698"/>
      <c r="E55" s="699"/>
      <c r="F55" s="699"/>
      <c r="G55" s="699"/>
      <c r="H55" s="699"/>
      <c r="I55" s="699"/>
      <c r="J55" s="699"/>
      <c r="K55" s="699"/>
      <c r="L55" s="699"/>
      <c r="M55" s="699"/>
      <c r="N55" s="699"/>
      <c r="O55" s="699"/>
      <c r="P55" s="699"/>
      <c r="Q55" s="699"/>
      <c r="R55" s="699"/>
      <c r="S55" s="699"/>
      <c r="T55" s="699"/>
      <c r="U55" s="699"/>
      <c r="V55" s="699"/>
      <c r="W55" s="699"/>
      <c r="X55" s="699"/>
      <c r="Y55" s="699"/>
      <c r="Z55" s="699"/>
      <c r="AA55" s="699"/>
      <c r="AB55" s="699"/>
      <c r="AC55" s="699"/>
      <c r="AD55" s="699"/>
      <c r="AE55" s="699"/>
      <c r="AF55" s="699"/>
      <c r="AG55" s="699"/>
      <c r="AH55" s="699"/>
      <c r="AI55" s="699"/>
      <c r="AJ55" s="161"/>
      <c r="AK55" s="161"/>
      <c r="AL55" s="161"/>
      <c r="AM55" s="161"/>
      <c r="AN55" s="161"/>
      <c r="AO55" s="161"/>
      <c r="AP55" s="161"/>
      <c r="AQ55" s="161"/>
      <c r="AR55" s="161"/>
      <c r="AS55" s="161"/>
      <c r="AT55" s="161"/>
      <c r="AU55" s="161"/>
      <c r="AV55" s="161"/>
      <c r="AW55" s="161"/>
      <c r="AX55" s="161"/>
      <c r="AY55" s="161"/>
      <c r="AZ55" s="161"/>
      <c r="BA55" s="161"/>
      <c r="BB55" s="161"/>
      <c r="BC55" s="161"/>
      <c r="BD55" s="161"/>
      <c r="BE55" s="161"/>
      <c r="BF55" s="161"/>
      <c r="BG55" s="161"/>
      <c r="BH55" s="161"/>
      <c r="BI55" s="161"/>
      <c r="BJ55" s="161"/>
      <c r="BK55" s="161"/>
      <c r="BL55" s="161"/>
      <c r="BM55" s="161"/>
      <c r="BN55" s="161"/>
      <c r="BO55" s="161"/>
      <c r="BP55" s="161"/>
      <c r="BQ55" s="161"/>
      <c r="BR55" s="45"/>
    </row>
    <row r="56" spans="1:70" ht="20.149999999999999" customHeight="1" x14ac:dyDescent="0.2">
      <c r="A56" s="698"/>
      <c r="B56" s="698"/>
      <c r="C56" s="698"/>
      <c r="D56" s="698"/>
      <c r="E56" s="699"/>
      <c r="F56" s="699"/>
      <c r="G56" s="699"/>
      <c r="H56" s="699"/>
      <c r="I56" s="699"/>
      <c r="J56" s="699"/>
      <c r="K56" s="699"/>
      <c r="L56" s="699"/>
      <c r="M56" s="699"/>
      <c r="N56" s="699"/>
      <c r="O56" s="699"/>
      <c r="P56" s="699"/>
      <c r="Q56" s="699"/>
      <c r="R56" s="699"/>
      <c r="S56" s="699"/>
      <c r="T56" s="699"/>
      <c r="U56" s="699"/>
      <c r="V56" s="699"/>
      <c r="W56" s="699"/>
      <c r="X56" s="699"/>
      <c r="Y56" s="699"/>
      <c r="Z56" s="699"/>
      <c r="AA56" s="699"/>
      <c r="AB56" s="699"/>
      <c r="AC56" s="699"/>
      <c r="AD56" s="699"/>
      <c r="AE56" s="699"/>
      <c r="AF56" s="699"/>
      <c r="AG56" s="699"/>
      <c r="AH56" s="699"/>
      <c r="AI56" s="699"/>
      <c r="AJ56" s="161"/>
      <c r="AK56" s="161"/>
      <c r="AL56" s="161"/>
      <c r="AM56" s="161"/>
      <c r="AN56" s="161"/>
      <c r="AO56" s="161"/>
      <c r="AP56" s="161"/>
      <c r="AQ56" s="161"/>
      <c r="AR56" s="161"/>
      <c r="AS56" s="161"/>
      <c r="AT56" s="161"/>
      <c r="AU56" s="161"/>
      <c r="AV56" s="161"/>
      <c r="AW56" s="161"/>
      <c r="AX56" s="161"/>
      <c r="AY56" s="161"/>
      <c r="AZ56" s="161"/>
      <c r="BA56" s="161"/>
      <c r="BB56" s="161"/>
      <c r="BC56" s="161"/>
      <c r="BD56" s="161"/>
      <c r="BE56" s="161"/>
      <c r="BF56" s="161"/>
      <c r="BG56" s="161"/>
      <c r="BH56" s="161"/>
      <c r="BI56" s="161"/>
      <c r="BJ56" s="161"/>
      <c r="BK56" s="161"/>
      <c r="BL56" s="161"/>
      <c r="BM56" s="161"/>
      <c r="BN56" s="161"/>
      <c r="BO56" s="161"/>
      <c r="BP56" s="161"/>
      <c r="BQ56" s="161"/>
      <c r="BR56" s="45"/>
    </row>
    <row r="57" spans="1:70" ht="20.149999999999999" customHeight="1" thickBot="1" x14ac:dyDescent="0.25">
      <c r="A57" s="698"/>
      <c r="B57" s="698"/>
      <c r="C57" s="698"/>
      <c r="D57" s="698"/>
      <c r="E57" s="699"/>
      <c r="F57" s="699"/>
      <c r="G57" s="699"/>
      <c r="H57" s="699"/>
      <c r="I57" s="699"/>
      <c r="J57" s="699"/>
      <c r="K57" s="699"/>
      <c r="L57" s="699"/>
      <c r="M57" s="699"/>
      <c r="N57" s="699"/>
      <c r="O57" s="699"/>
      <c r="P57" s="699"/>
      <c r="Q57" s="699"/>
      <c r="R57" s="699"/>
      <c r="S57" s="699"/>
      <c r="T57" s="699"/>
      <c r="U57" s="699"/>
      <c r="V57" s="699"/>
      <c r="W57" s="699"/>
      <c r="X57" s="699"/>
      <c r="Y57" s="699"/>
      <c r="Z57" s="699"/>
      <c r="AA57" s="699"/>
      <c r="AB57" s="699"/>
      <c r="AC57" s="699"/>
      <c r="AD57" s="699"/>
      <c r="AE57" s="699"/>
      <c r="AF57" s="699"/>
      <c r="AG57" s="699"/>
      <c r="AH57" s="699"/>
      <c r="AI57" s="699"/>
      <c r="AJ57" s="162"/>
      <c r="AK57" s="162"/>
      <c r="AL57" s="162"/>
      <c r="AM57" s="162"/>
      <c r="AN57" s="162"/>
      <c r="AO57" s="162"/>
      <c r="AP57" s="162"/>
      <c r="AQ57" s="162"/>
      <c r="AR57" s="162"/>
      <c r="AS57" s="162"/>
      <c r="AT57" s="162"/>
      <c r="AU57" s="162"/>
      <c r="AV57" s="162"/>
      <c r="AW57" s="162"/>
      <c r="AX57" s="162"/>
      <c r="AY57" s="162"/>
      <c r="AZ57" s="162"/>
      <c r="BA57" s="162"/>
      <c r="BB57" s="162"/>
      <c r="BC57" s="162"/>
      <c r="BD57" s="162"/>
      <c r="BE57" s="162"/>
      <c r="BF57" s="162"/>
      <c r="BG57" s="162"/>
      <c r="BH57" s="162"/>
      <c r="BI57" s="162"/>
      <c r="BJ57" s="162"/>
      <c r="BK57" s="162"/>
      <c r="BL57" s="162"/>
      <c r="BM57" s="162"/>
      <c r="BN57" s="162"/>
      <c r="BO57" s="162"/>
      <c r="BP57" s="162"/>
      <c r="BQ57" s="162"/>
      <c r="BR57" s="163"/>
    </row>
    <row r="58" spans="1:70" ht="15" customHeight="1" x14ac:dyDescent="0.2">
      <c r="A58" s="46"/>
      <c r="B58" s="46"/>
      <c r="C58" s="46"/>
      <c r="D58" s="46"/>
      <c r="E58" s="46"/>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6"/>
      <c r="AH58" s="46"/>
      <c r="AI58" s="46"/>
    </row>
    <row r="59" spans="1:70" ht="15" customHeight="1" x14ac:dyDescent="0.2"/>
    <row r="60" spans="1:70" ht="15" customHeight="1" x14ac:dyDescent="0.2"/>
    <row r="61" spans="1:70" ht="15" customHeight="1" x14ac:dyDescent="0.2"/>
    <row r="62" spans="1:70" ht="15" customHeight="1" x14ac:dyDescent="0.2"/>
    <row r="63" spans="1:70" ht="15" customHeight="1" x14ac:dyDescent="0.2"/>
    <row r="64" spans="1:70"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sheetData>
  <sheetProtection selectLockedCells="1"/>
  <mergeCells count="82">
    <mergeCell ref="A12:D15"/>
    <mergeCell ref="E12:I12"/>
    <mergeCell ref="J12:AI12"/>
    <mergeCell ref="E13:I15"/>
    <mergeCell ref="J13:AI15"/>
    <mergeCell ref="A28:D31"/>
    <mergeCell ref="E28:I28"/>
    <mergeCell ref="J28:AI28"/>
    <mergeCell ref="A18:D25"/>
    <mergeCell ref="AD18:AF18"/>
    <mergeCell ref="AD19:AF19"/>
    <mergeCell ref="AD24:AF24"/>
    <mergeCell ref="AD25:AF25"/>
    <mergeCell ref="AD20:AF20"/>
    <mergeCell ref="AD21:AF21"/>
    <mergeCell ref="E24:E25"/>
    <mergeCell ref="AG18:AI18"/>
    <mergeCell ref="AG19:AI19"/>
    <mergeCell ref="O2:Q2"/>
    <mergeCell ref="R2:AI2"/>
    <mergeCell ref="A3:AI4"/>
    <mergeCell ref="A5:D11"/>
    <mergeCell ref="E5:I6"/>
    <mergeCell ref="J5:AI6"/>
    <mergeCell ref="E7:I7"/>
    <mergeCell ref="J7:AI7"/>
    <mergeCell ref="E8:I9"/>
    <mergeCell ref="J8:AI9"/>
    <mergeCell ref="E10:I11"/>
    <mergeCell ref="J10:AI11"/>
    <mergeCell ref="X33:Y33"/>
    <mergeCell ref="Z33:AA33"/>
    <mergeCell ref="AB33:AC33"/>
    <mergeCell ref="AD33:AH33"/>
    <mergeCell ref="E29:I31"/>
    <mergeCell ref="J29:AI31"/>
    <mergeCell ref="AD23:AF23"/>
    <mergeCell ref="AG17:AI17"/>
    <mergeCell ref="AG23:AI23"/>
    <mergeCell ref="AG24:AI24"/>
    <mergeCell ref="AG25:AI25"/>
    <mergeCell ref="A26:AI27"/>
    <mergeCell ref="AD22:AF22"/>
    <mergeCell ref="AG20:AI20"/>
    <mergeCell ref="AG21:AI21"/>
    <mergeCell ref="AG22:AI22"/>
    <mergeCell ref="H32:S33"/>
    <mergeCell ref="E32:G33"/>
    <mergeCell ref="G16:AC17"/>
    <mergeCell ref="A16:F17"/>
    <mergeCell ref="A32:D33"/>
    <mergeCell ref="T32:U32"/>
    <mergeCell ref="V32:W32"/>
    <mergeCell ref="X32:Y32"/>
    <mergeCell ref="Z32:AA32"/>
    <mergeCell ref="AB32:AC32"/>
    <mergeCell ref="AD32:AI32"/>
    <mergeCell ref="T33:U33"/>
    <mergeCell ref="V33:W33"/>
    <mergeCell ref="AJ3:BR4"/>
    <mergeCell ref="AJ20:AK21"/>
    <mergeCell ref="AJ1:BR2"/>
    <mergeCell ref="AJ5:AK6"/>
    <mergeCell ref="AL5:BR6"/>
    <mergeCell ref="AJ7:AK9"/>
    <mergeCell ref="AL7:BR9"/>
    <mergeCell ref="AJ10:AK11"/>
    <mergeCell ref="AL10:BR11"/>
    <mergeCell ref="AJ18:AK19"/>
    <mergeCell ref="AL18:BR19"/>
    <mergeCell ref="AJ16:BR17"/>
    <mergeCell ref="AL20:BR21"/>
    <mergeCell ref="AJ40:AK41"/>
    <mergeCell ref="AJ42:AK43"/>
    <mergeCell ref="AL40:BR41"/>
    <mergeCell ref="AL42:BR43"/>
    <mergeCell ref="AJ29:AK31"/>
    <mergeCell ref="AJ26:BR27"/>
    <mergeCell ref="AJ28:BR28"/>
    <mergeCell ref="AL29:BR31"/>
    <mergeCell ref="AJ39:BR39"/>
    <mergeCell ref="AD17:AF17"/>
  </mergeCells>
  <phoneticPr fontId="2"/>
  <conditionalFormatting sqref="AD18:AF25">
    <cfRule type="expression" dxfId="3" priority="1" stopIfTrue="1">
      <formula>AND($AD$24="○",$AD$25="○",COUNTIF($AD$18:$AF$23,"○")&gt;2)</formula>
    </cfRule>
    <cfRule type="expression" dxfId="2" priority="2" stopIfTrue="1">
      <formula>AND($AD$24&lt;&gt;"○",$AD$25&lt;&gt;"○",COUNTIF($AD$18:$AF$23,"○")&gt;4)</formula>
    </cfRule>
    <cfRule type="expression" dxfId="1" priority="3" stopIfTrue="1">
      <formula>AND($AD$24&lt;&gt;"○",$AD$25="○",COUNTIF($AD$18:$AF$23,"○")&gt;3)</formula>
    </cfRule>
    <cfRule type="expression" dxfId="0" priority="4" stopIfTrue="1">
      <formula>AND($AD$24="○",$AD$25&lt;&gt;"○",COUNTIF($AD$18:$AF$23,"○")&gt;2)</formula>
    </cfRule>
  </conditionalFormatting>
  <dataValidations count="8">
    <dataValidation type="list" allowBlank="1" showInputMessage="1" showErrorMessage="1" sqref="AD18:AF25" xr:uid="{00000000-0002-0000-0500-000000000000}">
      <formula1>"○,－"</formula1>
    </dataValidation>
    <dataValidation type="whole" allowBlank="1" showInputMessage="1" showErrorMessage="1" sqref="T32:AC33" xr:uid="{00000000-0002-0000-0500-000001000000}">
      <formula1>1</formula1>
      <formula2>100</formula2>
    </dataValidation>
    <dataValidation type="list" allowBlank="1" showInputMessage="1" showErrorMessage="1" sqref="L36:AI37 L44:AI45 L52:AI53" xr:uid="{00000000-0002-0000-0500-000002000000}">
      <formula1>"自社保有,リース（３年以上）,無し"</formula1>
    </dataValidation>
    <dataValidation type="whole" operator="greaterThanOrEqual" allowBlank="1" showInputMessage="1" showErrorMessage="1" sqref="L7" xr:uid="{00000000-0002-0000-0500-000003000000}">
      <formula1>1</formula1>
    </dataValidation>
    <dataValidation type="whole" allowBlank="1" showInputMessage="1" showErrorMessage="1" sqref="N7" xr:uid="{00000000-0002-0000-0500-000004000000}">
      <formula1>1</formula1>
      <formula2>12</formula2>
    </dataValidation>
    <dataValidation type="whole" allowBlank="1" showInputMessage="1" showErrorMessage="1" sqref="P7" xr:uid="{00000000-0002-0000-0500-000005000000}">
      <formula1>1</formula1>
      <formula2>31</formula2>
    </dataValidation>
    <dataValidation type="list" allowBlank="1" showInputMessage="1" showErrorMessage="1" sqref="AG20" xr:uid="{00000000-0002-0000-0500-000006000000}">
      <formula1>"無,研修受講実績有,推進員設置有"</formula1>
    </dataValidation>
    <dataValidation type="list" allowBlank="1" showInputMessage="1" showErrorMessage="1" sqref="AG18:AI19 AG21:AI25" xr:uid="{00000000-0002-0000-0500-000007000000}">
      <formula1>"無,有"</formula1>
    </dataValidation>
  </dataValidations>
  <printOptions horizontalCentered="1"/>
  <pageMargins left="0.39370078740157483" right="0.39370078740157483" top="0.59055118110236227" bottom="0.19685039370078741" header="0.31496062992125984" footer="0.31496062992125984"/>
  <pageSetup paperSize="9" scale="68" fitToWidth="2" orientation="portrait" r:id="rId1"/>
  <colBreaks count="1" manualBreakCount="1">
    <brk id="35" max="57"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C150"/>
  <sheetViews>
    <sheetView showGridLines="0" view="pageBreakPreview" zoomScale="80" zoomScaleNormal="85" zoomScaleSheetLayoutView="80" workbookViewId="0">
      <selection activeCell="AR12" sqref="AR12"/>
    </sheetView>
  </sheetViews>
  <sheetFormatPr defaultColWidth="3.08984375" defaultRowHeight="18" customHeight="1" x14ac:dyDescent="0.2"/>
  <cols>
    <col min="1" max="50" width="3.90625" style="39" customWidth="1"/>
    <col min="51" max="16384" width="3.08984375" style="39"/>
  </cols>
  <sheetData>
    <row r="1" spans="1:55" ht="23.25" customHeight="1" x14ac:dyDescent="0.2">
      <c r="A1" s="51" t="s">
        <v>140</v>
      </c>
      <c r="N1" s="135"/>
      <c r="O1" s="135"/>
      <c r="P1" s="135"/>
      <c r="Q1" s="132"/>
      <c r="R1" s="132"/>
      <c r="S1" s="132"/>
      <c r="T1" s="132"/>
      <c r="U1" s="132"/>
      <c r="V1" s="132"/>
      <c r="W1" s="132"/>
      <c r="X1" s="132"/>
      <c r="Y1" s="132"/>
      <c r="Z1" s="132"/>
      <c r="AA1" s="132"/>
      <c r="AB1" s="132"/>
      <c r="AC1" s="132"/>
      <c r="AD1" s="132"/>
      <c r="AE1" s="132"/>
      <c r="AF1" s="132"/>
      <c r="AG1" s="132"/>
      <c r="AH1" s="132"/>
    </row>
    <row r="2" spans="1:55" ht="26.25" customHeight="1" thickBot="1" x14ac:dyDescent="0.25">
      <c r="N2" s="401" t="s">
        <v>110</v>
      </c>
      <c r="O2" s="402"/>
      <c r="P2" s="403"/>
      <c r="Q2" s="404"/>
      <c r="R2" s="405"/>
      <c r="S2" s="405"/>
      <c r="T2" s="405"/>
      <c r="U2" s="405"/>
      <c r="V2" s="405"/>
      <c r="W2" s="405"/>
      <c r="X2" s="405"/>
      <c r="Y2" s="405"/>
      <c r="Z2" s="405"/>
      <c r="AA2" s="405"/>
      <c r="AB2" s="405"/>
      <c r="AC2" s="405"/>
      <c r="AD2" s="405"/>
      <c r="AE2" s="405"/>
      <c r="AF2" s="405"/>
      <c r="AG2" s="405"/>
      <c r="AH2" s="406"/>
    </row>
    <row r="3" spans="1:55" ht="15" customHeight="1" x14ac:dyDescent="0.2">
      <c r="A3" s="321" t="s">
        <v>141</v>
      </c>
      <c r="B3" s="322"/>
      <c r="C3" s="322"/>
      <c r="D3" s="322"/>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322"/>
      <c r="AG3" s="322"/>
      <c r="AH3" s="323"/>
    </row>
    <row r="4" spans="1:55" ht="15" customHeight="1" thickBot="1" x14ac:dyDescent="0.25">
      <c r="A4" s="507"/>
      <c r="B4" s="508"/>
      <c r="C4" s="508"/>
      <c r="D4" s="508"/>
      <c r="E4" s="508"/>
      <c r="F4" s="508"/>
      <c r="G4" s="508"/>
      <c r="H4" s="508"/>
      <c r="I4" s="508"/>
      <c r="J4" s="508"/>
      <c r="K4" s="508"/>
      <c r="L4" s="508"/>
      <c r="M4" s="508"/>
      <c r="N4" s="508"/>
      <c r="O4" s="508"/>
      <c r="P4" s="508"/>
      <c r="Q4" s="508"/>
      <c r="R4" s="508"/>
      <c r="S4" s="508"/>
      <c r="T4" s="508"/>
      <c r="U4" s="508"/>
      <c r="V4" s="508"/>
      <c r="W4" s="508"/>
      <c r="X4" s="508"/>
      <c r="Y4" s="508"/>
      <c r="Z4" s="508"/>
      <c r="AA4" s="508"/>
      <c r="AB4" s="508"/>
      <c r="AC4" s="508"/>
      <c r="AD4" s="508"/>
      <c r="AE4" s="508"/>
      <c r="AF4" s="508"/>
      <c r="AG4" s="508"/>
      <c r="AH4" s="509"/>
    </row>
    <row r="5" spans="1:55" ht="26.25" customHeight="1" x14ac:dyDescent="0.2">
      <c r="A5" s="510" t="s">
        <v>142</v>
      </c>
      <c r="B5" s="511"/>
      <c r="C5" s="514" t="s">
        <v>143</v>
      </c>
      <c r="D5" s="515"/>
      <c r="E5" s="516"/>
      <c r="F5" s="517"/>
      <c r="G5" s="518"/>
      <c r="H5" s="518"/>
      <c r="I5" s="518"/>
      <c r="J5" s="518"/>
      <c r="K5" s="518"/>
      <c r="L5" s="518"/>
      <c r="M5" s="518"/>
      <c r="N5" s="518"/>
      <c r="O5" s="518"/>
      <c r="P5" s="518"/>
      <c r="Q5" s="518"/>
      <c r="R5" s="518"/>
      <c r="S5" s="518"/>
      <c r="T5" s="518"/>
      <c r="U5" s="518"/>
      <c r="V5" s="519"/>
      <c r="W5" s="514" t="s">
        <v>144</v>
      </c>
      <c r="X5" s="515"/>
      <c r="Y5" s="515"/>
      <c r="Z5" s="515"/>
      <c r="AA5" s="516"/>
      <c r="AB5" s="514" t="s">
        <v>145</v>
      </c>
      <c r="AC5" s="515"/>
      <c r="AD5" s="515"/>
      <c r="AE5" s="515"/>
      <c r="AF5" s="515"/>
      <c r="AG5" s="515"/>
      <c r="AH5" s="520"/>
    </row>
    <row r="6" spans="1:55" ht="26.25" customHeight="1" x14ac:dyDescent="0.2">
      <c r="A6" s="512"/>
      <c r="B6" s="443"/>
      <c r="C6" s="521" t="s">
        <v>146</v>
      </c>
      <c r="D6" s="522"/>
      <c r="E6" s="491"/>
      <c r="F6" s="521" t="s">
        <v>255</v>
      </c>
      <c r="G6" s="522"/>
      <c r="H6" s="522"/>
      <c r="I6" s="522"/>
      <c r="J6" s="522"/>
      <c r="K6" s="522"/>
      <c r="L6" s="523"/>
      <c r="M6" s="490" t="s">
        <v>139</v>
      </c>
      <c r="N6" s="491"/>
      <c r="O6" s="521" t="s">
        <v>256</v>
      </c>
      <c r="P6" s="522"/>
      <c r="Q6" s="522"/>
      <c r="R6" s="522"/>
      <c r="S6" s="522"/>
      <c r="T6" s="522"/>
      <c r="U6" s="523"/>
      <c r="V6" s="490" t="s">
        <v>139</v>
      </c>
      <c r="W6" s="491"/>
      <c r="X6" s="492"/>
      <c r="Y6" s="493"/>
      <c r="Z6" s="493"/>
      <c r="AA6" s="493"/>
      <c r="AB6" s="493"/>
      <c r="AC6" s="493"/>
      <c r="AD6" s="493"/>
      <c r="AE6" s="493"/>
      <c r="AF6" s="493"/>
      <c r="AG6" s="493"/>
      <c r="AH6" s="494"/>
    </row>
    <row r="7" spans="1:55" ht="26.25" customHeight="1" x14ac:dyDescent="0.2">
      <c r="A7" s="512"/>
      <c r="B7" s="443"/>
      <c r="C7" s="349" t="s">
        <v>32</v>
      </c>
      <c r="D7" s="349"/>
      <c r="E7" s="349"/>
      <c r="F7" s="448" t="s">
        <v>120</v>
      </c>
      <c r="G7" s="448"/>
      <c r="H7" s="448"/>
      <c r="I7" s="448"/>
      <c r="J7" s="448"/>
      <c r="K7" s="495"/>
      <c r="L7" s="496"/>
      <c r="M7" s="496"/>
      <c r="N7" s="496"/>
      <c r="O7" s="496"/>
      <c r="P7" s="496"/>
      <c r="Q7" s="496"/>
      <c r="R7" s="496"/>
      <c r="S7" s="496"/>
      <c r="T7" s="496"/>
      <c r="U7" s="496"/>
      <c r="V7" s="496"/>
      <c r="W7" s="496"/>
      <c r="X7" s="496"/>
      <c r="Y7" s="496"/>
      <c r="Z7" s="496"/>
      <c r="AA7" s="496"/>
      <c r="AB7" s="496"/>
      <c r="AC7" s="496"/>
      <c r="AD7" s="496"/>
      <c r="AE7" s="496"/>
      <c r="AF7" s="496"/>
      <c r="AG7" s="496"/>
      <c r="AH7" s="497"/>
      <c r="AL7" s="135"/>
      <c r="AM7" s="135"/>
      <c r="AN7" s="145"/>
      <c r="AO7" s="145"/>
      <c r="AP7" s="145"/>
      <c r="AQ7" s="145"/>
      <c r="AR7" s="145"/>
      <c r="AS7" s="145"/>
      <c r="AT7" s="145"/>
      <c r="AU7" s="135"/>
      <c r="AV7" s="135"/>
      <c r="AW7" s="145"/>
      <c r="AX7" s="145"/>
      <c r="AY7" s="145"/>
      <c r="AZ7" s="145"/>
      <c r="BA7" s="145"/>
      <c r="BB7" s="145"/>
      <c r="BC7" s="145"/>
    </row>
    <row r="8" spans="1:55" ht="26.25" customHeight="1" x14ac:dyDescent="0.2">
      <c r="A8" s="512"/>
      <c r="B8" s="443"/>
      <c r="C8" s="349"/>
      <c r="D8" s="349"/>
      <c r="E8" s="349"/>
      <c r="F8" s="448" t="s">
        <v>121</v>
      </c>
      <c r="G8" s="448"/>
      <c r="H8" s="448"/>
      <c r="I8" s="448"/>
      <c r="J8" s="448"/>
      <c r="K8" s="498"/>
      <c r="L8" s="499"/>
      <c r="M8" s="499"/>
      <c r="N8" s="499"/>
      <c r="O8" s="499"/>
      <c r="P8" s="499"/>
      <c r="Q8" s="499"/>
      <c r="R8" s="499"/>
      <c r="S8" s="499"/>
      <c r="T8" s="499"/>
      <c r="U8" s="499"/>
      <c r="V8" s="499"/>
      <c r="W8" s="499"/>
      <c r="X8" s="499"/>
      <c r="Y8" s="499"/>
      <c r="Z8" s="499"/>
      <c r="AA8" s="499"/>
      <c r="AB8" s="499"/>
      <c r="AC8" s="499"/>
      <c r="AD8" s="499"/>
      <c r="AE8" s="499"/>
      <c r="AF8" s="499"/>
      <c r="AG8" s="499"/>
      <c r="AH8" s="500"/>
      <c r="AK8" s="138"/>
    </row>
    <row r="9" spans="1:55" ht="26.25" customHeight="1" x14ac:dyDescent="0.2">
      <c r="A9" s="512"/>
      <c r="B9" s="443"/>
      <c r="C9" s="349"/>
      <c r="D9" s="349"/>
      <c r="E9" s="349"/>
      <c r="F9" s="448"/>
      <c r="G9" s="448"/>
      <c r="H9" s="448"/>
      <c r="I9" s="448"/>
      <c r="J9" s="448"/>
      <c r="K9" s="501"/>
      <c r="L9" s="502"/>
      <c r="M9" s="502"/>
      <c r="N9" s="502"/>
      <c r="O9" s="502"/>
      <c r="P9" s="502"/>
      <c r="Q9" s="502"/>
      <c r="R9" s="502"/>
      <c r="S9" s="502"/>
      <c r="T9" s="502"/>
      <c r="U9" s="502"/>
      <c r="V9" s="502"/>
      <c r="W9" s="502"/>
      <c r="X9" s="502"/>
      <c r="Y9" s="502"/>
      <c r="Z9" s="502"/>
      <c r="AA9" s="502"/>
      <c r="AB9" s="502"/>
      <c r="AC9" s="502"/>
      <c r="AD9" s="502"/>
      <c r="AE9" s="502"/>
      <c r="AF9" s="502"/>
      <c r="AG9" s="502"/>
      <c r="AH9" s="503"/>
      <c r="AL9" s="135"/>
      <c r="AM9" s="135"/>
    </row>
    <row r="10" spans="1:55" ht="26.25" customHeight="1" x14ac:dyDescent="0.2">
      <c r="A10" s="512"/>
      <c r="B10" s="443"/>
      <c r="C10" s="448" t="s">
        <v>147</v>
      </c>
      <c r="D10" s="448"/>
      <c r="E10" s="448"/>
      <c r="F10" s="448"/>
      <c r="G10" s="448"/>
      <c r="H10" s="448"/>
      <c r="I10" s="448"/>
      <c r="J10" s="448"/>
      <c r="K10" s="437" t="s">
        <v>148</v>
      </c>
      <c r="L10" s="438"/>
      <c r="M10" s="438"/>
      <c r="N10" s="438"/>
      <c r="O10" s="438"/>
      <c r="P10" s="439"/>
      <c r="Q10" s="524" t="s">
        <v>149</v>
      </c>
      <c r="R10" s="525"/>
      <c r="S10" s="525"/>
      <c r="T10" s="525"/>
      <c r="U10" s="525"/>
      <c r="V10" s="134" t="s">
        <v>139</v>
      </c>
      <c r="W10" s="524" t="s">
        <v>150</v>
      </c>
      <c r="X10" s="525"/>
      <c r="Y10" s="525"/>
      <c r="Z10" s="525"/>
      <c r="AA10" s="525"/>
      <c r="AB10" s="134" t="s">
        <v>139</v>
      </c>
      <c r="AC10" s="524" t="s">
        <v>151</v>
      </c>
      <c r="AD10" s="525"/>
      <c r="AE10" s="525"/>
      <c r="AF10" s="525"/>
      <c r="AG10" s="525"/>
      <c r="AH10" s="131" t="s">
        <v>139</v>
      </c>
    </row>
    <row r="11" spans="1:55" ht="26.25" customHeight="1" x14ac:dyDescent="0.2">
      <c r="A11" s="512"/>
      <c r="B11" s="443"/>
      <c r="C11" s="448"/>
      <c r="D11" s="448"/>
      <c r="E11" s="448"/>
      <c r="F11" s="448"/>
      <c r="G11" s="448"/>
      <c r="H11" s="448"/>
      <c r="I11" s="448"/>
      <c r="J11" s="448"/>
      <c r="K11" s="379" t="s">
        <v>152</v>
      </c>
      <c r="L11" s="380"/>
      <c r="M11" s="380"/>
      <c r="N11" s="380"/>
      <c r="O11" s="380"/>
      <c r="P11" s="418"/>
      <c r="Q11" s="379"/>
      <c r="R11" s="380"/>
      <c r="S11" s="380"/>
      <c r="T11" s="380"/>
      <c r="U11" s="380"/>
      <c r="V11" s="380"/>
      <c r="W11" s="380"/>
      <c r="X11" s="380"/>
      <c r="Y11" s="380"/>
      <c r="Z11" s="380"/>
      <c r="AA11" s="380"/>
      <c r="AB11" s="380"/>
      <c r="AC11" s="380"/>
      <c r="AD11" s="380"/>
      <c r="AE11" s="380"/>
      <c r="AF11" s="380"/>
      <c r="AG11" s="380"/>
      <c r="AH11" s="381"/>
    </row>
    <row r="12" spans="1:55" ht="26.25" customHeight="1" x14ac:dyDescent="0.2">
      <c r="A12" s="512"/>
      <c r="B12" s="443"/>
      <c r="C12" s="442" t="s">
        <v>153</v>
      </c>
      <c r="D12" s="443"/>
      <c r="E12" s="365" t="s">
        <v>154</v>
      </c>
      <c r="F12" s="366"/>
      <c r="G12" s="366"/>
      <c r="H12" s="366"/>
      <c r="I12" s="366"/>
      <c r="J12" s="366"/>
      <c r="K12" s="366"/>
      <c r="L12" s="366"/>
      <c r="M12" s="366"/>
      <c r="N12" s="362" t="s">
        <v>155</v>
      </c>
      <c r="O12" s="363"/>
      <c r="P12" s="363"/>
      <c r="Q12" s="363"/>
      <c r="R12" s="363"/>
      <c r="S12" s="363"/>
      <c r="T12" s="363"/>
      <c r="U12" s="363"/>
      <c r="V12" s="363"/>
      <c r="W12" s="363"/>
      <c r="X12" s="364"/>
      <c r="Y12" s="362" t="s">
        <v>156</v>
      </c>
      <c r="Z12" s="363"/>
      <c r="AA12" s="363"/>
      <c r="AB12" s="363"/>
      <c r="AC12" s="364"/>
      <c r="AD12" s="362"/>
      <c r="AE12" s="363"/>
      <c r="AF12" s="363"/>
      <c r="AG12" s="504" t="s">
        <v>157</v>
      </c>
      <c r="AH12" s="505"/>
    </row>
    <row r="13" spans="1:55" ht="26.25" customHeight="1" x14ac:dyDescent="0.2">
      <c r="A13" s="512"/>
      <c r="B13" s="443"/>
      <c r="C13" s="442"/>
      <c r="D13" s="443"/>
      <c r="E13" s="458"/>
      <c r="F13" s="459"/>
      <c r="G13" s="459"/>
      <c r="H13" s="459"/>
      <c r="I13" s="459"/>
      <c r="J13" s="459"/>
      <c r="K13" s="459"/>
      <c r="L13" s="459"/>
      <c r="M13" s="459"/>
      <c r="N13" s="448" t="s">
        <v>158</v>
      </c>
      <c r="O13" s="448"/>
      <c r="P13" s="448"/>
      <c r="Q13" s="448"/>
      <c r="R13" s="448"/>
      <c r="S13" s="488" t="s">
        <v>159</v>
      </c>
      <c r="T13" s="489"/>
      <c r="U13" s="438" t="s">
        <v>160</v>
      </c>
      <c r="V13" s="438"/>
      <c r="W13" s="438"/>
      <c r="X13" s="438"/>
      <c r="Y13" s="437" t="s">
        <v>161</v>
      </c>
      <c r="Z13" s="438"/>
      <c r="AA13" s="438"/>
      <c r="AB13" s="438"/>
      <c r="AC13" s="438"/>
      <c r="AD13" s="438"/>
      <c r="AE13" s="438"/>
      <c r="AF13" s="438"/>
      <c r="AG13" s="438"/>
      <c r="AH13" s="506"/>
    </row>
    <row r="14" spans="1:55" ht="26.25" customHeight="1" x14ac:dyDescent="0.2">
      <c r="A14" s="512"/>
      <c r="B14" s="443"/>
      <c r="C14" s="442"/>
      <c r="D14" s="443"/>
      <c r="E14" s="437" t="s">
        <v>259</v>
      </c>
      <c r="F14" s="438"/>
      <c r="G14" s="438"/>
      <c r="H14" s="438"/>
      <c r="I14" s="438"/>
      <c r="J14" s="438"/>
      <c r="K14" s="438"/>
      <c r="L14" s="438"/>
      <c r="M14" s="439"/>
      <c r="N14" s="446"/>
      <c r="O14" s="446"/>
      <c r="P14" s="447"/>
      <c r="Q14" s="439" t="s">
        <v>162</v>
      </c>
      <c r="R14" s="448"/>
      <c r="S14" s="486">
        <v>1</v>
      </c>
      <c r="T14" s="487"/>
      <c r="U14" s="449" t="str">
        <f>IF(N14="","",ROUNDDOWN(N14*S14,3))</f>
        <v/>
      </c>
      <c r="V14" s="449"/>
      <c r="W14" s="438" t="s">
        <v>162</v>
      </c>
      <c r="X14" s="438"/>
      <c r="Y14" s="476" t="str">
        <f>IF(SUM(U14:V17)=0,"",SUM(U14:V17))</f>
        <v/>
      </c>
      <c r="Z14" s="477"/>
      <c r="AA14" s="477"/>
      <c r="AB14" s="477"/>
      <c r="AC14" s="477"/>
      <c r="AD14" s="354" t="s">
        <v>163</v>
      </c>
      <c r="AE14" s="354"/>
      <c r="AF14" s="354"/>
      <c r="AG14" s="354"/>
      <c r="AH14" s="482"/>
    </row>
    <row r="15" spans="1:55" ht="26.25" customHeight="1" x14ac:dyDescent="0.2">
      <c r="A15" s="512"/>
      <c r="B15" s="443"/>
      <c r="C15" s="442"/>
      <c r="D15" s="443"/>
      <c r="E15" s="437" t="s">
        <v>192</v>
      </c>
      <c r="F15" s="438"/>
      <c r="G15" s="438"/>
      <c r="H15" s="438"/>
      <c r="I15" s="438"/>
      <c r="J15" s="438"/>
      <c r="K15" s="438"/>
      <c r="L15" s="438"/>
      <c r="M15" s="439"/>
      <c r="N15" s="446"/>
      <c r="O15" s="446"/>
      <c r="P15" s="447"/>
      <c r="Q15" s="439" t="s">
        <v>162</v>
      </c>
      <c r="R15" s="448"/>
      <c r="S15" s="486">
        <v>1</v>
      </c>
      <c r="T15" s="487"/>
      <c r="U15" s="449" t="str">
        <f>IF(N15="","",ROUNDDOWN(N15*S15,3))</f>
        <v/>
      </c>
      <c r="V15" s="449"/>
      <c r="W15" s="438" t="s">
        <v>162</v>
      </c>
      <c r="X15" s="438"/>
      <c r="Y15" s="478"/>
      <c r="Z15" s="479"/>
      <c r="AA15" s="479"/>
      <c r="AB15" s="479"/>
      <c r="AC15" s="479"/>
      <c r="AD15" s="374"/>
      <c r="AE15" s="374"/>
      <c r="AF15" s="374"/>
      <c r="AG15" s="374"/>
      <c r="AH15" s="483"/>
    </row>
    <row r="16" spans="1:55" ht="26.25" customHeight="1" x14ac:dyDescent="0.2">
      <c r="A16" s="512"/>
      <c r="B16" s="443"/>
      <c r="C16" s="442"/>
      <c r="D16" s="443"/>
      <c r="E16" s="437" t="s">
        <v>193</v>
      </c>
      <c r="F16" s="438"/>
      <c r="G16" s="438"/>
      <c r="H16" s="438"/>
      <c r="I16" s="438"/>
      <c r="J16" s="438"/>
      <c r="K16" s="438"/>
      <c r="L16" s="438"/>
      <c r="M16" s="439"/>
      <c r="N16" s="446"/>
      <c r="O16" s="446"/>
      <c r="P16" s="447"/>
      <c r="Q16" s="439" t="s">
        <v>162</v>
      </c>
      <c r="R16" s="448"/>
      <c r="S16" s="485">
        <v>0.5</v>
      </c>
      <c r="T16" s="485"/>
      <c r="U16" s="449" t="str">
        <f>IF(N16="","",ROUNDDOWN(N16*(1/2),3))</f>
        <v/>
      </c>
      <c r="V16" s="449"/>
      <c r="W16" s="438" t="s">
        <v>162</v>
      </c>
      <c r="X16" s="438"/>
      <c r="Y16" s="478"/>
      <c r="Z16" s="479"/>
      <c r="AA16" s="479"/>
      <c r="AB16" s="479"/>
      <c r="AC16" s="479"/>
      <c r="AD16" s="374"/>
      <c r="AE16" s="374"/>
      <c r="AF16" s="374"/>
      <c r="AG16" s="374"/>
      <c r="AH16" s="483"/>
    </row>
    <row r="17" spans="1:34" ht="26.25" customHeight="1" thickBot="1" x14ac:dyDescent="0.25">
      <c r="A17" s="513"/>
      <c r="B17" s="445"/>
      <c r="C17" s="444"/>
      <c r="D17" s="445"/>
      <c r="E17" s="450" t="s">
        <v>260</v>
      </c>
      <c r="F17" s="451"/>
      <c r="G17" s="451"/>
      <c r="H17" s="451"/>
      <c r="I17" s="451"/>
      <c r="J17" s="451"/>
      <c r="K17" s="451"/>
      <c r="L17" s="451"/>
      <c r="M17" s="452"/>
      <c r="N17" s="453"/>
      <c r="O17" s="453"/>
      <c r="P17" s="454"/>
      <c r="Q17" s="452" t="s">
        <v>162</v>
      </c>
      <c r="R17" s="455"/>
      <c r="S17" s="456">
        <v>0.25</v>
      </c>
      <c r="T17" s="456"/>
      <c r="U17" s="457" t="str">
        <f>IF(N17="","",ROUNDDOWN(N17*(1/4),3))</f>
        <v/>
      </c>
      <c r="V17" s="457"/>
      <c r="W17" s="451" t="s">
        <v>162</v>
      </c>
      <c r="X17" s="451"/>
      <c r="Y17" s="480"/>
      <c r="Z17" s="481"/>
      <c r="AA17" s="481"/>
      <c r="AB17" s="481"/>
      <c r="AC17" s="481"/>
      <c r="AD17" s="368"/>
      <c r="AE17" s="368"/>
      <c r="AF17" s="368"/>
      <c r="AG17" s="368"/>
      <c r="AH17" s="484"/>
    </row>
    <row r="18" spans="1:34" ht="26.25" customHeight="1" x14ac:dyDescent="0.2">
      <c r="A18" s="53"/>
      <c r="B18" s="53"/>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row>
    <row r="19" spans="1:34" ht="11.25" customHeight="1" x14ac:dyDescent="0.2">
      <c r="A19" s="54"/>
      <c r="B19" s="54"/>
      <c r="C19" s="54"/>
      <c r="D19" s="54"/>
      <c r="E19" s="133"/>
      <c r="F19" s="133"/>
      <c r="G19" s="133"/>
      <c r="H19" s="133"/>
      <c r="I19" s="133"/>
      <c r="J19" s="133"/>
      <c r="K19" s="133"/>
      <c r="L19" s="133"/>
      <c r="M19" s="133"/>
      <c r="N19" s="55"/>
      <c r="O19" s="55"/>
      <c r="P19" s="55"/>
      <c r="Q19" s="133"/>
      <c r="R19" s="133"/>
      <c r="S19" s="56"/>
      <c r="T19" s="56"/>
      <c r="U19" s="57"/>
      <c r="V19" s="57"/>
      <c r="W19" s="133"/>
      <c r="X19" s="133"/>
      <c r="Y19" s="58"/>
      <c r="Z19" s="58"/>
      <c r="AA19" s="58"/>
      <c r="AB19" s="58"/>
      <c r="AC19" s="58"/>
      <c r="AD19" s="133"/>
      <c r="AE19" s="133"/>
      <c r="AF19" s="133"/>
      <c r="AG19" s="133"/>
      <c r="AH19" s="133"/>
    </row>
    <row r="20" spans="1:34" ht="11.25" customHeight="1" x14ac:dyDescent="0.2">
      <c r="A20" s="54"/>
      <c r="B20" s="54"/>
      <c r="C20" s="54"/>
      <c r="D20" s="54"/>
      <c r="E20" s="133"/>
      <c r="F20" s="133"/>
      <c r="G20" s="133"/>
      <c r="H20" s="133"/>
      <c r="I20" s="133"/>
      <c r="J20" s="133"/>
      <c r="K20" s="133"/>
      <c r="L20" s="133"/>
      <c r="M20" s="133"/>
      <c r="N20" s="55"/>
      <c r="O20" s="55"/>
      <c r="P20" s="55"/>
      <c r="Q20" s="133"/>
      <c r="R20" s="133"/>
      <c r="S20" s="56"/>
      <c r="T20" s="56"/>
      <c r="U20" s="57"/>
      <c r="V20" s="57"/>
      <c r="W20" s="133"/>
      <c r="X20" s="133"/>
      <c r="Y20" s="58"/>
      <c r="Z20" s="58"/>
      <c r="AA20" s="58"/>
      <c r="AB20" s="58"/>
      <c r="AC20" s="58"/>
      <c r="AD20" s="133"/>
      <c r="AE20" s="133"/>
      <c r="AF20" s="133"/>
      <c r="AG20" s="133"/>
      <c r="AH20" s="133"/>
    </row>
    <row r="21" spans="1:34" ht="11.25" customHeight="1" thickBot="1" x14ac:dyDescent="0.25">
      <c r="C21" s="54"/>
      <c r="D21" s="54"/>
      <c r="E21" s="133"/>
      <c r="F21" s="133"/>
      <c r="G21" s="133"/>
      <c r="H21" s="133"/>
      <c r="I21" s="133"/>
      <c r="J21" s="133"/>
      <c r="K21" s="133"/>
      <c r="L21" s="133"/>
      <c r="M21" s="133"/>
      <c r="N21" s="55"/>
      <c r="O21" s="55"/>
      <c r="P21" s="55"/>
      <c r="Q21" s="133"/>
      <c r="R21" s="133"/>
      <c r="S21" s="56"/>
      <c r="T21" s="56"/>
      <c r="U21" s="59"/>
      <c r="V21" s="59"/>
      <c r="W21" s="133"/>
      <c r="X21" s="133"/>
      <c r="Y21" s="60"/>
      <c r="Z21" s="60"/>
      <c r="AA21" s="60"/>
      <c r="AB21" s="60"/>
      <c r="AC21" s="60"/>
      <c r="AD21" s="133"/>
      <c r="AE21" s="133"/>
      <c r="AF21" s="133"/>
      <c r="AG21" s="133"/>
      <c r="AH21" s="133"/>
    </row>
    <row r="22" spans="1:34" ht="18.75" customHeight="1" x14ac:dyDescent="0.2">
      <c r="A22" s="463" t="s">
        <v>164</v>
      </c>
      <c r="B22" s="464"/>
      <c r="C22" s="464"/>
      <c r="D22" s="464"/>
      <c r="E22" s="464"/>
      <c r="F22" s="464"/>
      <c r="G22" s="464"/>
      <c r="H22" s="464"/>
      <c r="I22" s="464"/>
      <c r="J22" s="464"/>
      <c r="K22" s="464"/>
      <c r="L22" s="464"/>
      <c r="M22" s="464"/>
      <c r="N22" s="464"/>
      <c r="O22" s="464"/>
      <c r="P22" s="464"/>
      <c r="Q22" s="464"/>
      <c r="R22" s="464"/>
      <c r="S22" s="464"/>
      <c r="T22" s="464"/>
      <c r="U22" s="464"/>
      <c r="V22" s="464"/>
      <c r="W22" s="464"/>
      <c r="X22" s="464"/>
      <c r="Y22" s="464"/>
      <c r="Z22" s="464"/>
      <c r="AA22" s="464"/>
      <c r="AB22" s="464"/>
      <c r="AC22" s="464"/>
      <c r="AD22" s="464"/>
      <c r="AE22" s="464"/>
      <c r="AF22" s="464"/>
      <c r="AG22" s="464"/>
      <c r="AH22" s="465"/>
    </row>
    <row r="23" spans="1:34" ht="18.75" customHeight="1" x14ac:dyDescent="0.2">
      <c r="A23" s="466"/>
      <c r="B23" s="467"/>
      <c r="C23" s="467"/>
      <c r="D23" s="467"/>
      <c r="E23" s="467"/>
      <c r="F23" s="467"/>
      <c r="G23" s="467"/>
      <c r="H23" s="467"/>
      <c r="I23" s="467"/>
      <c r="J23" s="467"/>
      <c r="K23" s="467"/>
      <c r="L23" s="467"/>
      <c r="M23" s="467"/>
      <c r="N23" s="467"/>
      <c r="O23" s="467"/>
      <c r="P23" s="467"/>
      <c r="Q23" s="467"/>
      <c r="R23" s="467"/>
      <c r="S23" s="467"/>
      <c r="T23" s="467"/>
      <c r="U23" s="467"/>
      <c r="V23" s="467"/>
      <c r="W23" s="467"/>
      <c r="X23" s="467"/>
      <c r="Y23" s="467"/>
      <c r="Z23" s="467"/>
      <c r="AA23" s="467"/>
      <c r="AB23" s="467"/>
      <c r="AC23" s="467"/>
      <c r="AD23" s="467"/>
      <c r="AE23" s="467"/>
      <c r="AF23" s="467"/>
      <c r="AG23" s="467"/>
      <c r="AH23" s="468"/>
    </row>
    <row r="24" spans="1:34" ht="18.75" customHeight="1" x14ac:dyDescent="0.2">
      <c r="A24" s="469" t="s">
        <v>165</v>
      </c>
      <c r="B24" s="470"/>
      <c r="C24" s="334" t="s">
        <v>166</v>
      </c>
      <c r="D24" s="334"/>
      <c r="E24" s="334"/>
      <c r="F24" s="334"/>
      <c r="G24" s="334"/>
      <c r="H24" s="334"/>
      <c r="I24" s="334"/>
      <c r="J24" s="334"/>
      <c r="K24" s="334"/>
      <c r="L24" s="334"/>
      <c r="M24" s="334"/>
      <c r="N24" s="334"/>
      <c r="O24" s="334"/>
      <c r="P24" s="334"/>
      <c r="Q24" s="334"/>
      <c r="R24" s="334"/>
      <c r="S24" s="334"/>
      <c r="T24" s="334"/>
      <c r="U24" s="334"/>
      <c r="V24" s="334"/>
      <c r="W24" s="334"/>
      <c r="X24" s="334"/>
      <c r="Y24" s="334"/>
      <c r="Z24" s="334"/>
      <c r="AA24" s="334"/>
      <c r="AB24" s="334"/>
      <c r="AC24" s="334"/>
      <c r="AD24" s="334"/>
      <c r="AE24" s="334"/>
      <c r="AF24" s="334"/>
      <c r="AG24" s="334"/>
      <c r="AH24" s="472"/>
    </row>
    <row r="25" spans="1:34" ht="18.75" customHeight="1" x14ac:dyDescent="0.2">
      <c r="A25" s="339"/>
      <c r="B25" s="471"/>
      <c r="C25" s="473"/>
      <c r="D25" s="473"/>
      <c r="E25" s="473"/>
      <c r="F25" s="473"/>
      <c r="G25" s="473"/>
      <c r="H25" s="473"/>
      <c r="I25" s="473"/>
      <c r="J25" s="473"/>
      <c r="K25" s="473"/>
      <c r="L25" s="473"/>
      <c r="M25" s="473"/>
      <c r="N25" s="473"/>
      <c r="O25" s="473"/>
      <c r="P25" s="473"/>
      <c r="Q25" s="473"/>
      <c r="R25" s="473"/>
      <c r="S25" s="473"/>
      <c r="T25" s="473"/>
      <c r="U25" s="473"/>
      <c r="V25" s="473"/>
      <c r="W25" s="473"/>
      <c r="X25" s="473"/>
      <c r="Y25" s="473"/>
      <c r="Z25" s="473"/>
      <c r="AA25" s="473"/>
      <c r="AB25" s="473"/>
      <c r="AC25" s="473"/>
      <c r="AD25" s="473"/>
      <c r="AE25" s="473"/>
      <c r="AF25" s="473"/>
      <c r="AG25" s="473"/>
      <c r="AH25" s="341"/>
    </row>
    <row r="26" spans="1:34" ht="18.75" customHeight="1" x14ac:dyDescent="0.2">
      <c r="A26" s="327" t="s">
        <v>167</v>
      </c>
      <c r="B26" s="460"/>
      <c r="C26" s="474" t="s">
        <v>245</v>
      </c>
      <c r="D26" s="474"/>
      <c r="E26" s="474"/>
      <c r="F26" s="474"/>
      <c r="G26" s="474"/>
      <c r="H26" s="474"/>
      <c r="I26" s="474"/>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5"/>
    </row>
    <row r="27" spans="1:34" ht="18.75" customHeight="1" x14ac:dyDescent="0.2">
      <c r="A27" s="327"/>
      <c r="B27" s="460"/>
      <c r="C27" s="474"/>
      <c r="D27" s="474"/>
      <c r="E27" s="474"/>
      <c r="F27" s="474"/>
      <c r="G27" s="474"/>
      <c r="H27" s="474"/>
      <c r="I27" s="474"/>
      <c r="J27" s="474"/>
      <c r="K27" s="474"/>
      <c r="L27" s="474"/>
      <c r="M27" s="474"/>
      <c r="N27" s="474"/>
      <c r="O27" s="474"/>
      <c r="P27" s="474"/>
      <c r="Q27" s="474"/>
      <c r="R27" s="474"/>
      <c r="S27" s="474"/>
      <c r="T27" s="474"/>
      <c r="U27" s="474"/>
      <c r="V27" s="474"/>
      <c r="W27" s="474"/>
      <c r="X27" s="474"/>
      <c r="Y27" s="474"/>
      <c r="Z27" s="474"/>
      <c r="AA27" s="474"/>
      <c r="AB27" s="474"/>
      <c r="AC27" s="474"/>
      <c r="AD27" s="474"/>
      <c r="AE27" s="474"/>
      <c r="AF27" s="474"/>
      <c r="AG27" s="474"/>
      <c r="AH27" s="475"/>
    </row>
    <row r="28" spans="1:34" ht="18.75" customHeight="1" x14ac:dyDescent="0.2">
      <c r="A28" s="339" t="s">
        <v>168</v>
      </c>
      <c r="B28" s="460"/>
      <c r="C28" s="473" t="s">
        <v>266</v>
      </c>
      <c r="D28" s="473"/>
      <c r="E28" s="473"/>
      <c r="F28" s="473"/>
      <c r="G28" s="473"/>
      <c r="H28" s="473"/>
      <c r="I28" s="473"/>
      <c r="J28" s="473"/>
      <c r="K28" s="473"/>
      <c r="L28" s="473"/>
      <c r="M28" s="473"/>
      <c r="N28" s="473"/>
      <c r="O28" s="473"/>
      <c r="P28" s="473"/>
      <c r="Q28" s="473"/>
      <c r="R28" s="473"/>
      <c r="S28" s="473"/>
      <c r="T28" s="473"/>
      <c r="U28" s="473"/>
      <c r="V28" s="473"/>
      <c r="W28" s="473"/>
      <c r="X28" s="473"/>
      <c r="Y28" s="473"/>
      <c r="Z28" s="473"/>
      <c r="AA28" s="473"/>
      <c r="AB28" s="473"/>
      <c r="AC28" s="473"/>
      <c r="AD28" s="473"/>
      <c r="AE28" s="473"/>
      <c r="AF28" s="473"/>
      <c r="AG28" s="473"/>
      <c r="AH28" s="341"/>
    </row>
    <row r="29" spans="1:34" ht="18.75" customHeight="1" x14ac:dyDescent="0.2">
      <c r="A29" s="327"/>
      <c r="B29" s="460"/>
      <c r="C29" s="473"/>
      <c r="D29" s="473"/>
      <c r="E29" s="473"/>
      <c r="F29" s="473"/>
      <c r="G29" s="473"/>
      <c r="H29" s="473"/>
      <c r="I29" s="473"/>
      <c r="J29" s="473"/>
      <c r="K29" s="473"/>
      <c r="L29" s="473"/>
      <c r="M29" s="473"/>
      <c r="N29" s="473"/>
      <c r="O29" s="473"/>
      <c r="P29" s="473"/>
      <c r="Q29" s="473"/>
      <c r="R29" s="473"/>
      <c r="S29" s="473"/>
      <c r="T29" s="473"/>
      <c r="U29" s="473"/>
      <c r="V29" s="473"/>
      <c r="W29" s="473"/>
      <c r="X29" s="473"/>
      <c r="Y29" s="473"/>
      <c r="Z29" s="473"/>
      <c r="AA29" s="473"/>
      <c r="AB29" s="473"/>
      <c r="AC29" s="473"/>
      <c r="AD29" s="473"/>
      <c r="AE29" s="473"/>
      <c r="AF29" s="473"/>
      <c r="AG29" s="473"/>
      <c r="AH29" s="341"/>
    </row>
    <row r="30" spans="1:34" ht="18.75" customHeight="1" x14ac:dyDescent="0.2">
      <c r="A30" s="339"/>
      <c r="B30" s="460"/>
      <c r="C30" s="461"/>
      <c r="D30" s="461"/>
      <c r="E30" s="461"/>
      <c r="F30" s="461"/>
      <c r="G30" s="461"/>
      <c r="H30" s="461"/>
      <c r="I30" s="461"/>
      <c r="J30" s="461"/>
      <c r="K30" s="461"/>
      <c r="L30" s="461"/>
      <c r="M30" s="461"/>
      <c r="N30" s="461"/>
      <c r="O30" s="461"/>
      <c r="P30" s="461"/>
      <c r="Q30" s="461"/>
      <c r="R30" s="461"/>
      <c r="S30" s="461"/>
      <c r="T30" s="461"/>
      <c r="U30" s="461"/>
      <c r="V30" s="461"/>
      <c r="W30" s="461"/>
      <c r="X30" s="461"/>
      <c r="Y30" s="461"/>
      <c r="Z30" s="461"/>
      <c r="AA30" s="461"/>
      <c r="AB30" s="461"/>
      <c r="AC30" s="461"/>
      <c r="AD30" s="461"/>
      <c r="AE30" s="461"/>
      <c r="AF30" s="461"/>
      <c r="AG30" s="461"/>
      <c r="AH30" s="462"/>
    </row>
    <row r="31" spans="1:34" ht="18.75" customHeight="1" x14ac:dyDescent="0.2">
      <c r="A31" s="327"/>
      <c r="B31" s="460"/>
      <c r="C31" s="461"/>
      <c r="D31" s="461"/>
      <c r="E31" s="461"/>
      <c r="F31" s="461"/>
      <c r="G31" s="461"/>
      <c r="H31" s="461"/>
      <c r="I31" s="461"/>
      <c r="J31" s="461"/>
      <c r="K31" s="461"/>
      <c r="L31" s="461"/>
      <c r="M31" s="461"/>
      <c r="N31" s="461"/>
      <c r="O31" s="461"/>
      <c r="P31" s="461"/>
      <c r="Q31" s="461"/>
      <c r="R31" s="461"/>
      <c r="S31" s="461"/>
      <c r="T31" s="461"/>
      <c r="U31" s="461"/>
      <c r="V31" s="461"/>
      <c r="W31" s="461"/>
      <c r="X31" s="461"/>
      <c r="Y31" s="461"/>
      <c r="Z31" s="461"/>
      <c r="AA31" s="461"/>
      <c r="AB31" s="461"/>
      <c r="AC31" s="461"/>
      <c r="AD31" s="461"/>
      <c r="AE31" s="461"/>
      <c r="AF31" s="461"/>
      <c r="AG31" s="461"/>
      <c r="AH31" s="462"/>
    </row>
    <row r="32" spans="1:34" ht="18.75" customHeight="1" x14ac:dyDescent="0.2">
      <c r="A32" s="48"/>
      <c r="B32" s="50"/>
      <c r="C32" s="138"/>
      <c r="D32" s="138"/>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9"/>
    </row>
    <row r="33" spans="1:34" ht="18.75" customHeight="1" x14ac:dyDescent="0.2">
      <c r="A33" s="48"/>
      <c r="B33" s="50"/>
      <c r="C33" s="138"/>
      <c r="D33" s="138"/>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9"/>
    </row>
    <row r="34" spans="1:34" ht="18.75" customHeight="1" x14ac:dyDescent="0.2">
      <c r="A34" s="48"/>
      <c r="B34" s="50"/>
      <c r="C34" s="138"/>
      <c r="D34" s="138"/>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9"/>
    </row>
    <row r="35" spans="1:34" ht="18.75" customHeight="1" x14ac:dyDescent="0.2">
      <c r="A35" s="48"/>
      <c r="B35" s="50"/>
      <c r="C35" s="138"/>
      <c r="D35" s="138"/>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6"/>
    </row>
    <row r="36" spans="1:34" ht="18.75" customHeight="1" thickBot="1" x14ac:dyDescent="0.25">
      <c r="A36" s="49"/>
      <c r="B36" s="61"/>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137"/>
    </row>
    <row r="37" spans="1:34" ht="7.5" customHeight="1" x14ac:dyDescent="0.2">
      <c r="C37" s="54"/>
      <c r="D37" s="54"/>
      <c r="E37" s="135"/>
      <c r="F37" s="135"/>
      <c r="G37" s="135"/>
      <c r="H37" s="135"/>
      <c r="I37" s="135"/>
      <c r="J37" s="135"/>
      <c r="K37" s="135"/>
      <c r="L37" s="135"/>
      <c r="M37" s="135"/>
      <c r="N37" s="135"/>
      <c r="O37" s="135"/>
      <c r="P37" s="135"/>
      <c r="Q37" s="135"/>
      <c r="R37" s="63"/>
      <c r="S37" s="63"/>
      <c r="T37" s="63"/>
      <c r="U37" s="63"/>
      <c r="V37" s="63"/>
      <c r="W37" s="135"/>
      <c r="X37" s="63"/>
      <c r="Y37" s="63"/>
      <c r="Z37" s="63"/>
      <c r="AA37" s="63"/>
      <c r="AB37" s="63"/>
      <c r="AC37" s="135"/>
      <c r="AD37" s="63"/>
      <c r="AE37" s="63"/>
      <c r="AF37" s="63"/>
      <c r="AG37" s="63"/>
      <c r="AH37" s="63"/>
    </row>
    <row r="38" spans="1:34" ht="29.25" customHeight="1" x14ac:dyDescent="0.2">
      <c r="C38" s="54"/>
      <c r="D38" s="54"/>
      <c r="E38" s="135"/>
      <c r="F38" s="135"/>
      <c r="G38" s="135"/>
      <c r="H38" s="135"/>
      <c r="I38" s="135"/>
      <c r="J38" s="135"/>
      <c r="K38" s="135"/>
      <c r="L38" s="135"/>
      <c r="M38" s="135"/>
      <c r="N38" s="135"/>
      <c r="O38" s="135"/>
      <c r="P38" s="135"/>
      <c r="Q38" s="135"/>
      <c r="R38" s="63"/>
      <c r="S38" s="63"/>
      <c r="T38" s="63"/>
      <c r="U38" s="63"/>
      <c r="V38" s="63"/>
      <c r="W38" s="135"/>
      <c r="X38" s="63"/>
      <c r="Y38" s="63"/>
      <c r="Z38" s="63"/>
      <c r="AA38" s="63"/>
      <c r="AB38" s="63"/>
      <c r="AC38" s="135"/>
      <c r="AD38" s="63"/>
      <c r="AE38" s="63"/>
      <c r="AF38" s="63"/>
      <c r="AG38" s="63"/>
      <c r="AH38" s="63"/>
    </row>
    <row r="39" spans="1:34" ht="29.25" customHeight="1" x14ac:dyDescent="0.2">
      <c r="C39" s="54"/>
      <c r="D39" s="54"/>
      <c r="E39" s="135"/>
      <c r="F39" s="135"/>
      <c r="G39" s="135"/>
      <c r="H39" s="135"/>
      <c r="I39" s="135"/>
      <c r="J39" s="135"/>
      <c r="K39" s="135"/>
      <c r="L39" s="135"/>
      <c r="M39" s="135"/>
      <c r="N39" s="135"/>
      <c r="O39" s="135"/>
      <c r="P39" s="135"/>
      <c r="Q39" s="135"/>
      <c r="R39" s="63"/>
      <c r="S39" s="63"/>
      <c r="T39" s="63"/>
      <c r="U39" s="63"/>
      <c r="V39" s="63"/>
      <c r="W39" s="135"/>
      <c r="X39" s="63"/>
      <c r="Y39" s="63"/>
      <c r="Z39" s="63"/>
      <c r="AA39" s="63"/>
      <c r="AB39" s="63"/>
      <c r="AC39" s="135"/>
      <c r="AD39" s="63"/>
      <c r="AE39" s="63"/>
      <c r="AF39" s="63"/>
      <c r="AG39" s="63"/>
      <c r="AH39" s="63"/>
    </row>
    <row r="40" spans="1:34" ht="29.25" customHeight="1" x14ac:dyDescent="0.2">
      <c r="C40" s="54"/>
      <c r="D40" s="54"/>
      <c r="E40" s="135"/>
      <c r="F40" s="135"/>
      <c r="G40" s="135"/>
      <c r="H40" s="135"/>
      <c r="I40" s="135"/>
      <c r="J40" s="135"/>
      <c r="K40" s="135"/>
      <c r="L40" s="135"/>
      <c r="M40" s="135"/>
      <c r="N40" s="135"/>
      <c r="O40" s="135"/>
      <c r="P40" s="135"/>
      <c r="Q40" s="135"/>
      <c r="R40" s="63"/>
      <c r="S40" s="63"/>
      <c r="T40" s="63"/>
      <c r="U40" s="63"/>
      <c r="V40" s="63"/>
      <c r="W40" s="135"/>
      <c r="X40" s="63"/>
      <c r="Y40" s="63"/>
      <c r="Z40" s="63"/>
      <c r="AA40" s="63"/>
      <c r="AB40" s="63"/>
      <c r="AC40" s="135"/>
      <c r="AD40" s="63"/>
      <c r="AE40" s="63"/>
      <c r="AF40" s="63"/>
      <c r="AG40" s="63"/>
      <c r="AH40" s="63"/>
    </row>
    <row r="41" spans="1:34" ht="29.25" customHeight="1" x14ac:dyDescent="0.2">
      <c r="C41" s="54"/>
      <c r="D41" s="54"/>
      <c r="E41" s="135"/>
      <c r="F41" s="135"/>
      <c r="G41" s="135"/>
      <c r="H41" s="135"/>
      <c r="I41" s="135"/>
      <c r="J41" s="135"/>
      <c r="K41" s="135"/>
      <c r="L41" s="135"/>
      <c r="M41" s="135"/>
      <c r="N41" s="135"/>
      <c r="O41" s="135"/>
      <c r="P41" s="135"/>
      <c r="Q41" s="135"/>
      <c r="R41" s="63"/>
      <c r="S41" s="63"/>
      <c r="T41" s="63"/>
      <c r="U41" s="63"/>
      <c r="V41" s="63"/>
      <c r="W41" s="135"/>
      <c r="X41" s="63"/>
      <c r="Y41" s="63"/>
      <c r="Z41" s="63"/>
      <c r="AA41" s="63"/>
      <c r="AB41" s="63"/>
      <c r="AC41" s="135"/>
      <c r="AD41" s="63"/>
      <c r="AE41" s="63"/>
      <c r="AF41" s="63"/>
      <c r="AG41" s="63"/>
      <c r="AH41" s="63"/>
    </row>
    <row r="42" spans="1:34" ht="29.25" customHeight="1" x14ac:dyDescent="0.2">
      <c r="C42" s="54"/>
      <c r="D42" s="54"/>
      <c r="E42" s="135"/>
      <c r="F42" s="135"/>
      <c r="G42" s="135"/>
      <c r="H42" s="135"/>
      <c r="I42" s="135"/>
      <c r="J42" s="135"/>
      <c r="K42" s="135"/>
      <c r="L42" s="135"/>
      <c r="M42" s="135"/>
      <c r="N42" s="135"/>
      <c r="O42" s="135"/>
      <c r="P42" s="135"/>
      <c r="Q42" s="135"/>
      <c r="R42" s="63"/>
      <c r="S42" s="63"/>
      <c r="T42" s="63"/>
      <c r="U42" s="63"/>
      <c r="V42" s="63"/>
      <c r="W42" s="135"/>
      <c r="X42" s="63"/>
      <c r="Y42" s="63"/>
      <c r="Z42" s="63"/>
      <c r="AA42" s="63"/>
      <c r="AB42" s="63"/>
      <c r="AC42" s="135"/>
      <c r="AD42" s="63"/>
      <c r="AE42" s="63"/>
      <c r="AF42" s="63"/>
      <c r="AG42" s="63"/>
      <c r="AH42" s="63"/>
    </row>
    <row r="43" spans="1:34" ht="29.25" customHeight="1" x14ac:dyDescent="0.2">
      <c r="C43" s="54"/>
      <c r="D43" s="54"/>
      <c r="E43" s="135"/>
      <c r="F43" s="135"/>
      <c r="G43" s="135"/>
      <c r="H43" s="135"/>
      <c r="I43" s="135"/>
      <c r="J43" s="135"/>
      <c r="K43" s="135"/>
      <c r="L43" s="135"/>
      <c r="M43" s="135"/>
      <c r="N43" s="135"/>
      <c r="O43" s="135"/>
      <c r="P43" s="135"/>
      <c r="Q43" s="135"/>
      <c r="R43" s="63"/>
      <c r="S43" s="63"/>
      <c r="T43" s="63"/>
      <c r="U43" s="63"/>
      <c r="V43" s="63"/>
      <c r="W43" s="135"/>
      <c r="X43" s="63"/>
      <c r="Y43" s="63"/>
      <c r="Z43" s="63"/>
      <c r="AA43" s="63"/>
      <c r="AB43" s="63"/>
      <c r="AC43" s="135"/>
      <c r="AD43" s="63"/>
      <c r="AE43" s="63"/>
      <c r="AF43" s="63"/>
      <c r="AG43" s="63"/>
      <c r="AH43" s="63"/>
    </row>
    <row r="44" spans="1:34" ht="29.25" customHeight="1" x14ac:dyDescent="0.2">
      <c r="C44" s="54"/>
      <c r="D44" s="54"/>
      <c r="E44" s="135"/>
      <c r="F44" s="135"/>
      <c r="G44" s="135"/>
      <c r="H44" s="135"/>
      <c r="I44" s="135"/>
      <c r="J44" s="135"/>
      <c r="K44" s="135"/>
      <c r="L44" s="135"/>
      <c r="M44" s="135"/>
      <c r="N44" s="135"/>
      <c r="O44" s="135"/>
      <c r="P44" s="135"/>
      <c r="Q44" s="135"/>
      <c r="R44" s="63"/>
      <c r="S44" s="63"/>
      <c r="T44" s="63"/>
      <c r="U44" s="63"/>
      <c r="V44" s="63"/>
      <c r="W44" s="135"/>
      <c r="X44" s="63"/>
      <c r="Y44" s="63"/>
      <c r="Z44" s="63"/>
      <c r="AA44" s="63"/>
      <c r="AB44" s="63"/>
      <c r="AC44" s="135"/>
      <c r="AD44" s="63"/>
      <c r="AE44" s="63"/>
      <c r="AF44" s="63"/>
      <c r="AG44" s="63"/>
      <c r="AH44" s="63"/>
    </row>
    <row r="45" spans="1:34" ht="29.25" customHeight="1" x14ac:dyDescent="0.2">
      <c r="C45" s="54"/>
      <c r="D45" s="54"/>
      <c r="E45" s="135"/>
      <c r="F45" s="135"/>
      <c r="G45" s="135"/>
      <c r="H45" s="135"/>
      <c r="I45" s="135"/>
      <c r="J45" s="135"/>
      <c r="K45" s="135"/>
      <c r="L45" s="135"/>
      <c r="M45" s="135"/>
      <c r="N45" s="135"/>
      <c r="O45" s="135"/>
      <c r="P45" s="135"/>
      <c r="Q45" s="135"/>
      <c r="R45" s="63"/>
      <c r="S45" s="63"/>
      <c r="T45" s="63"/>
      <c r="U45" s="63"/>
      <c r="V45" s="63"/>
      <c r="W45" s="135"/>
      <c r="X45" s="63"/>
      <c r="Y45" s="63"/>
      <c r="Z45" s="63"/>
      <c r="AA45" s="63"/>
      <c r="AB45" s="63"/>
      <c r="AC45" s="135"/>
      <c r="AD45" s="63"/>
      <c r="AE45" s="63"/>
      <c r="AF45" s="63"/>
      <c r="AG45" s="63"/>
      <c r="AH45" s="63"/>
    </row>
    <row r="46" spans="1:34" ht="29.25" customHeight="1" x14ac:dyDescent="0.2">
      <c r="C46" s="54"/>
      <c r="D46" s="54"/>
      <c r="E46" s="135"/>
      <c r="F46" s="135"/>
      <c r="G46" s="135"/>
      <c r="H46" s="135"/>
      <c r="I46" s="135"/>
      <c r="J46" s="135"/>
      <c r="K46" s="135"/>
      <c r="L46" s="135"/>
      <c r="M46" s="135"/>
      <c r="N46" s="135"/>
      <c r="O46" s="135"/>
      <c r="P46" s="135"/>
      <c r="Q46" s="135"/>
      <c r="R46" s="63"/>
      <c r="S46" s="63"/>
      <c r="T46" s="63"/>
      <c r="U46" s="63"/>
      <c r="V46" s="63"/>
      <c r="W46" s="135"/>
      <c r="X46" s="63"/>
      <c r="Y46" s="63"/>
      <c r="Z46" s="63"/>
      <c r="AA46" s="63"/>
      <c r="AB46" s="63"/>
      <c r="AC46" s="135"/>
      <c r="AD46" s="63"/>
      <c r="AE46" s="63"/>
      <c r="AF46" s="63"/>
      <c r="AG46" s="63"/>
      <c r="AH46" s="63"/>
    </row>
    <row r="47" spans="1:34" ht="29.25" customHeight="1" x14ac:dyDescent="0.2">
      <c r="C47" s="54"/>
      <c r="D47" s="54"/>
      <c r="E47" s="135"/>
      <c r="F47" s="135"/>
      <c r="G47" s="135"/>
      <c r="H47" s="135"/>
      <c r="I47" s="135"/>
      <c r="J47" s="135"/>
      <c r="K47" s="135"/>
      <c r="L47" s="135"/>
      <c r="M47" s="135"/>
      <c r="N47" s="135"/>
      <c r="O47" s="135"/>
      <c r="P47" s="135"/>
      <c r="Q47" s="135"/>
      <c r="R47" s="63"/>
      <c r="S47" s="63"/>
      <c r="T47" s="63"/>
      <c r="U47" s="63"/>
      <c r="V47" s="63"/>
      <c r="W47" s="135"/>
      <c r="X47" s="63"/>
      <c r="Y47" s="63"/>
      <c r="Z47" s="63"/>
      <c r="AA47" s="63"/>
      <c r="AB47" s="63"/>
      <c r="AC47" s="135"/>
      <c r="AD47" s="63"/>
      <c r="AE47" s="63"/>
      <c r="AF47" s="63"/>
      <c r="AG47" s="63"/>
      <c r="AH47" s="63"/>
    </row>
    <row r="48" spans="1:34" ht="29.25" customHeight="1" x14ac:dyDescent="0.2">
      <c r="C48" s="54"/>
      <c r="D48" s="54"/>
      <c r="E48" s="135"/>
      <c r="F48" s="135"/>
      <c r="G48" s="135"/>
      <c r="H48" s="135"/>
      <c r="I48" s="135"/>
      <c r="J48" s="135"/>
      <c r="K48" s="135"/>
      <c r="L48" s="135"/>
      <c r="M48" s="135"/>
      <c r="N48" s="135"/>
      <c r="O48" s="135"/>
      <c r="P48" s="135"/>
      <c r="Q48" s="135"/>
      <c r="R48" s="63"/>
      <c r="S48" s="63"/>
      <c r="T48" s="63"/>
      <c r="U48" s="63"/>
      <c r="V48" s="63"/>
      <c r="W48" s="135"/>
      <c r="X48" s="63"/>
      <c r="Y48" s="63"/>
      <c r="Z48" s="63"/>
      <c r="AA48" s="63"/>
      <c r="AB48" s="63"/>
      <c r="AC48" s="135"/>
      <c r="AD48" s="63"/>
      <c r="AE48" s="63"/>
      <c r="AF48" s="63"/>
      <c r="AG48" s="63"/>
      <c r="AH48" s="63"/>
    </row>
    <row r="49" spans="1:34" ht="29.25" customHeight="1" x14ac:dyDescent="0.2">
      <c r="C49" s="54"/>
      <c r="D49" s="54"/>
      <c r="E49" s="135"/>
      <c r="F49" s="135"/>
      <c r="G49" s="135"/>
      <c r="H49" s="135"/>
      <c r="I49" s="135"/>
      <c r="J49" s="135"/>
      <c r="K49" s="135"/>
      <c r="L49" s="135"/>
      <c r="M49" s="135"/>
      <c r="N49" s="135"/>
      <c r="O49" s="135"/>
      <c r="P49" s="135"/>
      <c r="Q49" s="135"/>
      <c r="R49" s="63"/>
      <c r="S49" s="63"/>
      <c r="T49" s="63"/>
      <c r="U49" s="63"/>
      <c r="V49" s="63"/>
      <c r="W49" s="135"/>
      <c r="X49" s="63"/>
      <c r="Y49" s="63"/>
      <c r="Z49" s="63"/>
      <c r="AA49" s="63"/>
      <c r="AB49" s="63"/>
      <c r="AC49" s="135"/>
      <c r="AD49" s="63"/>
      <c r="AE49" s="63"/>
      <c r="AF49" s="63"/>
      <c r="AG49" s="63"/>
      <c r="AH49" s="63"/>
    </row>
    <row r="50" spans="1:34" ht="29.25" customHeight="1" x14ac:dyDescent="0.2">
      <c r="C50" s="54"/>
      <c r="D50" s="54"/>
      <c r="E50" s="135"/>
      <c r="F50" s="135"/>
      <c r="G50" s="135"/>
      <c r="H50" s="135"/>
      <c r="I50" s="135"/>
      <c r="J50" s="135"/>
      <c r="K50" s="135"/>
      <c r="L50" s="135"/>
      <c r="M50" s="135"/>
      <c r="N50" s="135"/>
      <c r="O50" s="135"/>
      <c r="P50" s="135"/>
      <c r="Q50" s="135"/>
      <c r="R50" s="63"/>
      <c r="S50" s="63"/>
      <c r="T50" s="63"/>
      <c r="U50" s="63"/>
      <c r="V50" s="63"/>
      <c r="W50" s="135"/>
      <c r="X50" s="63"/>
      <c r="Y50" s="63"/>
      <c r="Z50" s="63"/>
      <c r="AA50" s="63"/>
      <c r="AB50" s="63"/>
      <c r="AC50" s="135"/>
      <c r="AD50" s="63"/>
      <c r="AE50" s="63"/>
      <c r="AF50" s="63"/>
      <c r="AG50" s="63"/>
      <c r="AH50" s="63"/>
    </row>
    <row r="51" spans="1:34" ht="29.25" customHeight="1" x14ac:dyDescent="0.2">
      <c r="C51" s="54"/>
      <c r="D51" s="54"/>
      <c r="E51" s="135"/>
      <c r="F51" s="135"/>
      <c r="G51" s="135"/>
      <c r="H51" s="135"/>
      <c r="I51" s="135"/>
      <c r="J51" s="135"/>
      <c r="K51" s="135"/>
      <c r="L51" s="135"/>
      <c r="M51" s="135"/>
      <c r="N51" s="135"/>
      <c r="O51" s="135"/>
      <c r="P51" s="135"/>
      <c r="Q51" s="135"/>
      <c r="R51" s="63"/>
      <c r="S51" s="63"/>
      <c r="T51" s="63"/>
      <c r="U51" s="63"/>
      <c r="V51" s="63"/>
      <c r="W51" s="135"/>
      <c r="X51" s="63"/>
      <c r="Y51" s="63"/>
      <c r="Z51" s="63"/>
      <c r="AA51" s="63"/>
      <c r="AB51" s="63"/>
      <c r="AC51" s="135"/>
      <c r="AD51" s="63"/>
      <c r="AE51" s="63"/>
      <c r="AF51" s="63"/>
      <c r="AG51" s="63"/>
      <c r="AH51" s="63"/>
    </row>
    <row r="52" spans="1:34" ht="15" customHeight="1" x14ac:dyDescent="0.2">
      <c r="A52" s="135"/>
      <c r="B52" s="135"/>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135"/>
      <c r="AD52" s="135"/>
      <c r="AE52" s="135"/>
      <c r="AF52" s="135"/>
      <c r="AG52" s="135"/>
      <c r="AH52" s="135"/>
    </row>
    <row r="139" spans="7:34" ht="15" customHeight="1" x14ac:dyDescent="0.2">
      <c r="G139" s="42"/>
      <c r="H139" s="42"/>
      <c r="I139" s="42"/>
      <c r="J139" s="42"/>
      <c r="K139" s="42"/>
      <c r="L139" s="42"/>
      <c r="M139" s="42"/>
      <c r="N139" s="42"/>
      <c r="O139" s="64"/>
      <c r="P139" s="64"/>
      <c r="Q139" s="64"/>
      <c r="R139" s="64"/>
      <c r="S139" s="65"/>
      <c r="T139" s="65"/>
      <c r="U139" s="65"/>
      <c r="V139" s="65"/>
      <c r="W139" s="65"/>
      <c r="X139" s="65"/>
      <c r="Y139" s="66"/>
      <c r="Z139" s="66"/>
      <c r="AA139" s="66"/>
      <c r="AB139" s="66"/>
      <c r="AC139" s="66"/>
      <c r="AD139" s="66"/>
      <c r="AE139" s="66"/>
      <c r="AF139" s="66"/>
      <c r="AG139" s="67"/>
      <c r="AH139" s="67"/>
    </row>
    <row r="140" spans="7:34" ht="15" customHeight="1" x14ac:dyDescent="0.2">
      <c r="G140" s="42"/>
      <c r="H140" s="42"/>
      <c r="I140" s="42"/>
      <c r="J140" s="42"/>
      <c r="K140" s="42"/>
      <c r="L140" s="42"/>
      <c r="M140" s="42"/>
      <c r="N140" s="42"/>
      <c r="O140" s="64"/>
      <c r="P140" s="64"/>
      <c r="Q140" s="64"/>
      <c r="R140" s="64"/>
      <c r="S140" s="68"/>
      <c r="T140" s="68"/>
      <c r="U140" s="68"/>
      <c r="V140" s="68"/>
      <c r="W140" s="68"/>
      <c r="X140" s="68"/>
      <c r="Y140" s="66"/>
      <c r="Z140" s="66"/>
      <c r="AA140" s="66"/>
      <c r="AB140" s="66"/>
      <c r="AC140" s="66"/>
      <c r="AD140" s="66"/>
      <c r="AE140" s="66"/>
      <c r="AF140" s="66"/>
      <c r="AG140" s="67"/>
      <c r="AH140" s="67"/>
    </row>
    <row r="141" spans="7:34" ht="15" customHeight="1" x14ac:dyDescent="0.2">
      <c r="G141" s="42"/>
      <c r="H141" s="42"/>
      <c r="I141" s="42"/>
      <c r="J141" s="42"/>
      <c r="K141" s="42"/>
      <c r="L141" s="42"/>
      <c r="M141" s="42"/>
      <c r="N141" s="52"/>
      <c r="O141" s="64"/>
      <c r="P141" s="64"/>
      <c r="Q141" s="64"/>
      <c r="R141" s="52"/>
      <c r="S141" s="69"/>
      <c r="T141" s="69"/>
      <c r="U141" s="69"/>
      <c r="V141" s="69"/>
      <c r="W141" s="69"/>
      <c r="X141" s="69"/>
      <c r="Y141" s="66"/>
      <c r="Z141" s="66"/>
      <c r="AA141" s="66"/>
      <c r="AB141" s="66"/>
      <c r="AC141" s="66"/>
      <c r="AD141" s="66"/>
      <c r="AE141" s="66"/>
      <c r="AF141" s="66"/>
      <c r="AG141" s="67"/>
      <c r="AH141" s="67"/>
    </row>
    <row r="142" spans="7:34" ht="15" customHeight="1" x14ac:dyDescent="0.2">
      <c r="G142" s="42"/>
      <c r="H142" s="42"/>
      <c r="I142" s="42"/>
      <c r="J142" s="42"/>
      <c r="K142" s="42"/>
      <c r="L142" s="42"/>
      <c r="M142" s="42"/>
      <c r="N142" s="42"/>
      <c r="O142" s="64"/>
      <c r="P142" s="64"/>
      <c r="Q142" s="64"/>
      <c r="R142" s="64"/>
      <c r="S142" s="65"/>
      <c r="T142" s="65"/>
      <c r="U142" s="65"/>
      <c r="V142" s="65"/>
      <c r="W142" s="65"/>
      <c r="X142" s="65"/>
      <c r="Y142" s="66"/>
      <c r="Z142" s="66"/>
      <c r="AA142" s="66"/>
      <c r="AB142" s="66"/>
      <c r="AC142" s="66"/>
      <c r="AD142" s="66"/>
      <c r="AE142" s="66"/>
      <c r="AF142" s="66"/>
      <c r="AG142" s="67"/>
      <c r="AH142" s="67"/>
    </row>
    <row r="143" spans="7:34" ht="15" customHeight="1" x14ac:dyDescent="0.2">
      <c r="G143" s="42"/>
      <c r="H143" s="42"/>
      <c r="I143" s="42"/>
      <c r="J143" s="42"/>
      <c r="K143" s="42"/>
      <c r="L143" s="42"/>
      <c r="M143" s="42"/>
      <c r="N143" s="42"/>
      <c r="O143" s="64"/>
      <c r="P143" s="64"/>
      <c r="Q143" s="64"/>
      <c r="R143" s="64"/>
      <c r="S143" s="68"/>
      <c r="T143" s="68"/>
      <c r="U143" s="68"/>
      <c r="V143" s="68"/>
      <c r="W143" s="68"/>
      <c r="X143" s="68"/>
      <c r="Y143" s="66"/>
      <c r="Z143" s="66"/>
      <c r="AA143" s="66"/>
      <c r="AB143" s="66"/>
      <c r="AC143" s="66"/>
      <c r="AD143" s="66"/>
      <c r="AE143" s="66"/>
      <c r="AF143" s="66"/>
      <c r="AG143" s="67"/>
      <c r="AH143" s="67"/>
    </row>
    <row r="144" spans="7:34" ht="15" customHeight="1" x14ac:dyDescent="0.2">
      <c r="G144" s="42"/>
      <c r="H144" s="42"/>
      <c r="I144" s="42"/>
      <c r="J144" s="42"/>
      <c r="K144" s="42"/>
      <c r="L144" s="42"/>
      <c r="M144" s="42"/>
      <c r="N144" s="52"/>
      <c r="O144" s="64"/>
      <c r="P144" s="64"/>
      <c r="Q144" s="64"/>
      <c r="R144" s="52"/>
      <c r="S144" s="69"/>
      <c r="T144" s="69"/>
      <c r="U144" s="69"/>
      <c r="V144" s="69"/>
      <c r="W144" s="69"/>
      <c r="X144" s="69"/>
      <c r="Y144" s="66"/>
      <c r="Z144" s="66"/>
      <c r="AA144" s="66"/>
      <c r="AB144" s="66"/>
      <c r="AC144" s="66"/>
      <c r="AD144" s="66"/>
      <c r="AE144" s="66"/>
      <c r="AF144" s="66"/>
      <c r="AG144" s="67"/>
      <c r="AH144" s="67"/>
    </row>
    <row r="145" spans="7:34" ht="15" customHeight="1" x14ac:dyDescent="0.2">
      <c r="G145" s="42"/>
      <c r="H145" s="42"/>
      <c r="I145" s="42"/>
      <c r="J145" s="42"/>
      <c r="K145" s="42"/>
      <c r="L145" s="42"/>
      <c r="M145" s="42"/>
      <c r="N145" s="42"/>
      <c r="O145" s="64"/>
      <c r="P145" s="64"/>
      <c r="Q145" s="64"/>
      <c r="R145" s="64"/>
      <c r="S145" s="65"/>
      <c r="T145" s="65"/>
      <c r="U145" s="65"/>
      <c r="V145" s="65"/>
      <c r="W145" s="65"/>
      <c r="X145" s="65"/>
      <c r="Y145" s="66"/>
      <c r="Z145" s="66"/>
      <c r="AA145" s="66"/>
      <c r="AB145" s="66"/>
      <c r="AC145" s="66"/>
      <c r="AD145" s="66"/>
      <c r="AE145" s="66"/>
      <c r="AF145" s="66"/>
      <c r="AG145" s="67"/>
      <c r="AH145" s="67"/>
    </row>
    <row r="146" spans="7:34" ht="15" customHeight="1" x14ac:dyDescent="0.2">
      <c r="G146" s="42"/>
      <c r="H146" s="42"/>
      <c r="I146" s="42"/>
      <c r="J146" s="42"/>
      <c r="K146" s="42"/>
      <c r="L146" s="42"/>
      <c r="M146" s="42"/>
      <c r="N146" s="42"/>
      <c r="O146" s="64"/>
      <c r="P146" s="64"/>
      <c r="Q146" s="64"/>
      <c r="R146" s="64"/>
      <c r="S146" s="68"/>
      <c r="T146" s="68"/>
      <c r="U146" s="68"/>
      <c r="V146" s="68"/>
      <c r="W146" s="68"/>
      <c r="X146" s="68"/>
      <c r="Y146" s="66"/>
      <c r="Z146" s="66"/>
      <c r="AA146" s="66"/>
      <c r="AB146" s="66"/>
      <c r="AC146" s="66"/>
      <c r="AD146" s="66"/>
      <c r="AE146" s="66"/>
      <c r="AF146" s="66"/>
      <c r="AG146" s="67"/>
      <c r="AH146" s="67"/>
    </row>
    <row r="147" spans="7:34" ht="15" customHeight="1" x14ac:dyDescent="0.2">
      <c r="G147" s="42"/>
      <c r="H147" s="42"/>
      <c r="I147" s="42"/>
      <c r="J147" s="42"/>
      <c r="K147" s="42"/>
      <c r="L147" s="42"/>
      <c r="M147" s="42"/>
      <c r="N147" s="52"/>
      <c r="O147" s="64"/>
      <c r="P147" s="64"/>
      <c r="Q147" s="64"/>
      <c r="R147" s="52"/>
      <c r="S147" s="69"/>
      <c r="T147" s="69"/>
      <c r="U147" s="69"/>
      <c r="V147" s="69"/>
      <c r="W147" s="69"/>
      <c r="X147" s="69"/>
      <c r="Y147" s="66"/>
      <c r="Z147" s="66"/>
      <c r="AA147" s="66"/>
      <c r="AB147" s="66"/>
      <c r="AC147" s="66"/>
      <c r="AD147" s="66"/>
      <c r="AE147" s="66"/>
      <c r="AF147" s="66"/>
      <c r="AG147" s="67"/>
      <c r="AH147" s="67"/>
    </row>
    <row r="148" spans="7:34" ht="15" customHeight="1" x14ac:dyDescent="0.2">
      <c r="G148" s="42"/>
      <c r="H148" s="42"/>
      <c r="I148" s="42"/>
      <c r="J148" s="42"/>
      <c r="K148" s="42"/>
      <c r="L148" s="42"/>
      <c r="M148" s="42"/>
      <c r="N148" s="42"/>
      <c r="O148" s="64"/>
      <c r="P148" s="64"/>
      <c r="Q148" s="64"/>
      <c r="R148" s="64"/>
      <c r="S148" s="65"/>
      <c r="T148" s="65"/>
      <c r="U148" s="65"/>
      <c r="V148" s="65"/>
      <c r="W148" s="65"/>
      <c r="X148" s="65"/>
      <c r="Y148" s="66"/>
      <c r="Z148" s="66"/>
      <c r="AA148" s="66"/>
      <c r="AB148" s="66"/>
      <c r="AC148" s="66"/>
      <c r="AD148" s="66"/>
      <c r="AE148" s="66"/>
      <c r="AF148" s="66"/>
      <c r="AG148" s="67"/>
      <c r="AH148" s="67"/>
    </row>
    <row r="149" spans="7:34" ht="15" customHeight="1" x14ac:dyDescent="0.2">
      <c r="G149" s="42"/>
      <c r="H149" s="42"/>
      <c r="I149" s="42"/>
      <c r="J149" s="42"/>
      <c r="K149" s="42"/>
      <c r="L149" s="42"/>
      <c r="M149" s="42"/>
      <c r="N149" s="42"/>
      <c r="O149" s="64"/>
      <c r="P149" s="64"/>
      <c r="Q149" s="64"/>
      <c r="R149" s="64"/>
      <c r="S149" s="68"/>
      <c r="T149" s="68"/>
      <c r="U149" s="68"/>
      <c r="V149" s="68"/>
      <c r="W149" s="68"/>
      <c r="X149" s="68"/>
      <c r="Y149" s="66"/>
      <c r="Z149" s="66"/>
      <c r="AA149" s="66"/>
      <c r="AB149" s="66"/>
      <c r="AC149" s="66"/>
      <c r="AD149" s="66"/>
      <c r="AE149" s="66"/>
      <c r="AF149" s="66"/>
      <c r="AG149" s="67"/>
      <c r="AH149" s="67"/>
    </row>
    <row r="150" spans="7:34" ht="15" customHeight="1" x14ac:dyDescent="0.2">
      <c r="G150" s="42"/>
      <c r="H150" s="42"/>
      <c r="I150" s="42"/>
      <c r="J150" s="42"/>
      <c r="K150" s="42"/>
      <c r="L150" s="42"/>
      <c r="M150" s="42"/>
      <c r="N150" s="52"/>
      <c r="O150" s="64"/>
      <c r="P150" s="64"/>
      <c r="Q150" s="64"/>
      <c r="R150" s="52"/>
      <c r="S150" s="69"/>
      <c r="T150" s="69"/>
      <c r="U150" s="69"/>
      <c r="V150" s="69"/>
      <c r="W150" s="69"/>
      <c r="X150" s="69"/>
      <c r="Y150" s="66"/>
      <c r="Z150" s="66"/>
      <c r="AA150" s="66"/>
      <c r="AB150" s="66"/>
      <c r="AC150" s="66"/>
      <c r="AD150" s="66"/>
      <c r="AE150" s="66"/>
      <c r="AF150" s="66"/>
      <c r="AG150" s="67"/>
      <c r="AH150" s="67"/>
    </row>
  </sheetData>
  <sheetProtection selectLockedCells="1"/>
  <mergeCells count="72">
    <mergeCell ref="N2:P2"/>
    <mergeCell ref="Q2:AH2"/>
    <mergeCell ref="A3:AH4"/>
    <mergeCell ref="A5:B17"/>
    <mergeCell ref="C5:E5"/>
    <mergeCell ref="F5:V5"/>
    <mergeCell ref="W5:AA5"/>
    <mergeCell ref="AB5:AH5"/>
    <mergeCell ref="C6:E6"/>
    <mergeCell ref="F6:L6"/>
    <mergeCell ref="Q10:U10"/>
    <mergeCell ref="W10:AA10"/>
    <mergeCell ref="AC10:AG10"/>
    <mergeCell ref="Q11:AH11"/>
    <mergeCell ref="M6:N6"/>
    <mergeCell ref="O6:U6"/>
    <mergeCell ref="F7:J7"/>
    <mergeCell ref="C7:E9"/>
    <mergeCell ref="F8:J9"/>
    <mergeCell ref="C10:J11"/>
    <mergeCell ref="K10:P10"/>
    <mergeCell ref="N13:R13"/>
    <mergeCell ref="S13:T13"/>
    <mergeCell ref="V6:W6"/>
    <mergeCell ref="X6:AH6"/>
    <mergeCell ref="K7:AH7"/>
    <mergeCell ref="K8:AH9"/>
    <mergeCell ref="AG12:AH12"/>
    <mergeCell ref="Y12:AC12"/>
    <mergeCell ref="AD12:AF12"/>
    <mergeCell ref="U13:X13"/>
    <mergeCell ref="Y13:AH13"/>
    <mergeCell ref="K11:P11"/>
    <mergeCell ref="Y14:AC17"/>
    <mergeCell ref="AD14:AH17"/>
    <mergeCell ref="E15:M15"/>
    <mergeCell ref="E16:M16"/>
    <mergeCell ref="N16:P16"/>
    <mergeCell ref="Q16:R16"/>
    <mergeCell ref="S16:T16"/>
    <mergeCell ref="U16:V16"/>
    <mergeCell ref="S15:T15"/>
    <mergeCell ref="E14:M14"/>
    <mergeCell ref="N14:P14"/>
    <mergeCell ref="Q14:R14"/>
    <mergeCell ref="S14:T14"/>
    <mergeCell ref="U14:V14"/>
    <mergeCell ref="A30:B31"/>
    <mergeCell ref="C30:AH31"/>
    <mergeCell ref="A22:AH23"/>
    <mergeCell ref="A24:B25"/>
    <mergeCell ref="C24:AH25"/>
    <mergeCell ref="A26:B27"/>
    <mergeCell ref="C26:AH27"/>
    <mergeCell ref="A28:B29"/>
    <mergeCell ref="C28:AH29"/>
    <mergeCell ref="C12:D17"/>
    <mergeCell ref="E12:M12"/>
    <mergeCell ref="N12:X12"/>
    <mergeCell ref="N15:P15"/>
    <mergeCell ref="Q15:R15"/>
    <mergeCell ref="U15:V15"/>
    <mergeCell ref="W15:X15"/>
    <mergeCell ref="E17:M17"/>
    <mergeCell ref="N17:P17"/>
    <mergeCell ref="Q17:R17"/>
    <mergeCell ref="S17:T17"/>
    <mergeCell ref="W17:X17"/>
    <mergeCell ref="W16:X16"/>
    <mergeCell ref="U17:V17"/>
    <mergeCell ref="E13:M13"/>
    <mergeCell ref="W14:X14"/>
  </mergeCells>
  <phoneticPr fontId="2"/>
  <dataValidations count="2">
    <dataValidation type="list" allowBlank="1" showInputMessage="1" showErrorMessage="1" sqref="V10 AB10 AH10 V6:W6 M6:N6" xr:uid="{00000000-0002-0000-0600-000000000000}">
      <formula1>"□,■"</formula1>
    </dataValidation>
    <dataValidation type="list" allowBlank="1" showInputMessage="1" showErrorMessage="1" prompt="この項目が該当する場合「○」を選択してください" sqref="Q37:Q51 AC37:AC51 W37:W51" xr:uid="{00000000-0002-0000-0600-000001000000}">
      <formula1>"○"</formula1>
    </dataValidation>
  </dataValidations>
  <printOptions horizontalCentered="1"/>
  <pageMargins left="0.59055118110236227" right="0.39370078740157483" top="0.59055118110236227" bottom="0.19685039370078741" header="0.31496062992125984" footer="0.31496062992125984"/>
  <pageSetup paperSize="9" scale="70" fitToWidth="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0070C0"/>
  </sheetPr>
  <dimension ref="A1:CF81"/>
  <sheetViews>
    <sheetView view="pageBreakPreview" zoomScale="90" zoomScaleNormal="100" zoomScaleSheetLayoutView="90" workbookViewId="0">
      <selection activeCell="G3" sqref="G3:AP3"/>
    </sheetView>
  </sheetViews>
  <sheetFormatPr defaultColWidth="3.08984375" defaultRowHeight="13" x14ac:dyDescent="0.2"/>
  <cols>
    <col min="1" max="3" width="1.6328125" style="1" customWidth="1"/>
    <col min="4" max="41" width="2" style="1" customWidth="1"/>
    <col min="42" max="42" width="2.90625" style="1" customWidth="1"/>
    <col min="43" max="83" width="2" style="1" customWidth="1"/>
    <col min="84" max="84" width="3.6328125" style="1" customWidth="1"/>
    <col min="85" max="85" width="2.08984375" style="1" customWidth="1"/>
    <col min="86" max="16384" width="3.08984375" style="1"/>
  </cols>
  <sheetData>
    <row r="1" spans="1:84" ht="18.75" customHeight="1" x14ac:dyDescent="0.2">
      <c r="A1" s="21" t="s">
        <v>179</v>
      </c>
      <c r="B1" s="22"/>
      <c r="C1" s="23"/>
      <c r="D1" s="23"/>
      <c r="E1" s="23"/>
      <c r="F1" s="23"/>
      <c r="G1" s="23"/>
      <c r="H1" s="23"/>
      <c r="I1" s="23"/>
      <c r="J1" s="23"/>
      <c r="K1" s="23"/>
      <c r="L1" s="23"/>
      <c r="M1" s="23"/>
      <c r="N1" s="23"/>
      <c r="O1" s="23"/>
      <c r="P1" s="23"/>
      <c r="Q1" s="23"/>
      <c r="R1" s="23"/>
      <c r="S1" s="23"/>
      <c r="T1" s="23"/>
      <c r="U1" s="23"/>
      <c r="V1" s="23"/>
      <c r="W1" s="23"/>
      <c r="X1" s="23"/>
      <c r="Y1" s="23"/>
      <c r="Z1" s="24"/>
      <c r="AA1" s="24"/>
      <c r="AB1" s="24"/>
      <c r="AC1" s="24"/>
      <c r="AD1" s="24"/>
      <c r="AE1" s="24"/>
      <c r="AF1" s="24"/>
      <c r="AG1" s="24"/>
      <c r="AH1" s="24"/>
      <c r="AI1" s="24"/>
      <c r="AJ1" s="24"/>
      <c r="AK1" s="24"/>
      <c r="AL1" s="24"/>
      <c r="AM1" s="24"/>
      <c r="AN1" s="24"/>
      <c r="AO1" s="24"/>
      <c r="AP1" s="25"/>
    </row>
    <row r="2" spans="1:84" ht="18.75" customHeight="1" x14ac:dyDescent="0.2">
      <c r="A2" s="535" t="s">
        <v>169</v>
      </c>
      <c r="B2" s="535"/>
      <c r="C2" s="535"/>
      <c r="D2" s="535"/>
      <c r="E2" s="535"/>
      <c r="F2" s="535"/>
      <c r="G2" s="536"/>
      <c r="H2" s="536"/>
      <c r="I2" s="536"/>
      <c r="J2" s="536"/>
      <c r="K2" s="536"/>
      <c r="L2" s="536"/>
      <c r="M2" s="536"/>
      <c r="N2" s="536"/>
      <c r="O2" s="536"/>
      <c r="P2" s="536"/>
      <c r="Q2" s="536"/>
      <c r="R2" s="536"/>
      <c r="S2" s="536"/>
      <c r="T2" s="536"/>
      <c r="U2" s="536"/>
      <c r="V2" s="536"/>
      <c r="W2" s="536"/>
      <c r="X2" s="536"/>
      <c r="Y2" s="536"/>
      <c r="Z2" s="536"/>
      <c r="AA2" s="536"/>
      <c r="AB2" s="536"/>
      <c r="AC2" s="536"/>
      <c r="AD2" s="536"/>
      <c r="AE2" s="536"/>
      <c r="AF2" s="536"/>
      <c r="AG2" s="536"/>
      <c r="AH2" s="536"/>
      <c r="AI2" s="536"/>
      <c r="AJ2" s="536"/>
      <c r="AK2" s="536"/>
      <c r="AL2" s="536"/>
      <c r="AM2" s="536"/>
      <c r="AN2" s="536"/>
      <c r="AO2" s="536"/>
      <c r="AP2" s="536"/>
      <c r="AQ2" s="4"/>
      <c r="AR2" s="4"/>
      <c r="AS2" s="4"/>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7"/>
    </row>
    <row r="3" spans="1:84" ht="18.75" customHeight="1" x14ac:dyDescent="0.2">
      <c r="A3" s="537" t="s">
        <v>170</v>
      </c>
      <c r="B3" s="538"/>
      <c r="C3" s="538"/>
      <c r="D3" s="538"/>
      <c r="E3" s="538"/>
      <c r="F3" s="539"/>
      <c r="G3" s="540"/>
      <c r="H3" s="541"/>
      <c r="I3" s="541"/>
      <c r="J3" s="541"/>
      <c r="K3" s="541"/>
      <c r="L3" s="541"/>
      <c r="M3" s="541"/>
      <c r="N3" s="541"/>
      <c r="O3" s="541"/>
      <c r="P3" s="541"/>
      <c r="Q3" s="541"/>
      <c r="R3" s="541"/>
      <c r="S3" s="541"/>
      <c r="T3" s="541"/>
      <c r="U3" s="541"/>
      <c r="V3" s="541"/>
      <c r="W3" s="541"/>
      <c r="X3" s="541"/>
      <c r="Y3" s="541"/>
      <c r="Z3" s="541"/>
      <c r="AA3" s="541"/>
      <c r="AB3" s="541"/>
      <c r="AC3" s="541"/>
      <c r="AD3" s="541"/>
      <c r="AE3" s="541"/>
      <c r="AF3" s="541"/>
      <c r="AG3" s="541"/>
      <c r="AH3" s="541"/>
      <c r="AI3" s="541"/>
      <c r="AJ3" s="541"/>
      <c r="AK3" s="541"/>
      <c r="AL3" s="541"/>
      <c r="AM3" s="541"/>
      <c r="AN3" s="541"/>
      <c r="AO3" s="541"/>
      <c r="AP3" s="542"/>
      <c r="AQ3" s="543" t="s">
        <v>171</v>
      </c>
      <c r="AR3" s="543"/>
      <c r="AS3" s="543"/>
      <c r="AT3" s="543"/>
      <c r="AU3" s="543"/>
      <c r="AV3" s="543"/>
      <c r="AW3" s="543"/>
      <c r="AX3" s="543"/>
      <c r="AY3" s="543"/>
      <c r="AZ3" s="543"/>
      <c r="BA3" s="543"/>
      <c r="BB3" s="543"/>
      <c r="BC3" s="543"/>
      <c r="BD3" s="543"/>
      <c r="BE3" s="543"/>
      <c r="BF3" s="543"/>
      <c r="BG3" s="543"/>
      <c r="BH3" s="543"/>
      <c r="BI3" s="543"/>
      <c r="BJ3" s="543"/>
      <c r="BK3" s="543"/>
      <c r="BL3" s="543"/>
      <c r="BM3" s="543"/>
      <c r="BN3" s="543"/>
      <c r="BO3" s="543"/>
      <c r="BP3" s="543"/>
      <c r="BQ3" s="543"/>
      <c r="BR3" s="543"/>
      <c r="BS3" s="543"/>
      <c r="BT3" s="543"/>
      <c r="BU3" s="543"/>
      <c r="BV3" s="543"/>
      <c r="BW3" s="543"/>
      <c r="BX3" s="543"/>
      <c r="BY3" s="543"/>
      <c r="BZ3" s="543"/>
      <c r="CA3" s="543"/>
      <c r="CB3" s="543"/>
      <c r="CC3" s="543"/>
      <c r="CD3" s="543"/>
      <c r="CE3" s="543"/>
      <c r="CF3" s="543"/>
    </row>
    <row r="4" spans="1:84" ht="22.5" customHeight="1" thickBot="1" x14ac:dyDescent="0.25">
      <c r="A4" s="544" t="s">
        <v>172</v>
      </c>
      <c r="B4" s="545"/>
      <c r="C4" s="545"/>
      <c r="D4" s="545"/>
      <c r="E4" s="545"/>
      <c r="F4" s="545"/>
      <c r="G4" s="545"/>
      <c r="H4" s="545"/>
      <c r="I4" s="545"/>
      <c r="J4" s="545"/>
      <c r="K4" s="545"/>
      <c r="L4" s="545"/>
      <c r="M4" s="545"/>
      <c r="N4" s="545"/>
      <c r="O4" s="545"/>
      <c r="P4" s="545"/>
      <c r="Q4" s="545"/>
      <c r="R4" s="545"/>
      <c r="S4" s="545"/>
      <c r="T4" s="545"/>
      <c r="U4" s="545"/>
      <c r="V4" s="545"/>
      <c r="W4" s="545"/>
      <c r="X4" s="545"/>
      <c r="Y4" s="545"/>
      <c r="Z4" s="545"/>
      <c r="AA4" s="545"/>
      <c r="AB4" s="545"/>
      <c r="AC4" s="545"/>
      <c r="AD4" s="545"/>
      <c r="AE4" s="545"/>
      <c r="AF4" s="545"/>
      <c r="AG4" s="545"/>
      <c r="AH4" s="545"/>
      <c r="AI4" s="545"/>
      <c r="AJ4" s="545"/>
      <c r="AK4" s="545"/>
      <c r="AL4" s="545"/>
      <c r="AM4" s="545"/>
      <c r="AN4" s="545"/>
      <c r="AO4" s="545"/>
      <c r="AP4" s="546"/>
      <c r="AQ4" s="544" t="s">
        <v>173</v>
      </c>
      <c r="AR4" s="545"/>
      <c r="AS4" s="545"/>
      <c r="AT4" s="545"/>
      <c r="AU4" s="545"/>
      <c r="AV4" s="545"/>
      <c r="AW4" s="545"/>
      <c r="AX4" s="545"/>
      <c r="AY4" s="545"/>
      <c r="AZ4" s="545"/>
      <c r="BA4" s="545"/>
      <c r="BB4" s="545"/>
      <c r="BC4" s="545"/>
      <c r="BD4" s="545"/>
      <c r="BE4" s="545"/>
      <c r="BF4" s="545"/>
      <c r="BG4" s="545"/>
      <c r="BH4" s="545"/>
      <c r="BI4" s="545"/>
      <c r="BJ4" s="545"/>
      <c r="BK4" s="545"/>
      <c r="BL4" s="545"/>
      <c r="BM4" s="545"/>
      <c r="BN4" s="545"/>
      <c r="BO4" s="545"/>
      <c r="BP4" s="545"/>
      <c r="BQ4" s="545"/>
      <c r="BR4" s="545"/>
      <c r="BS4" s="545"/>
      <c r="BT4" s="545"/>
      <c r="BU4" s="545"/>
      <c r="BV4" s="545"/>
      <c r="BW4" s="545"/>
      <c r="BX4" s="545"/>
      <c r="BY4" s="545"/>
      <c r="BZ4" s="545"/>
      <c r="CA4" s="545"/>
      <c r="CB4" s="545"/>
      <c r="CC4" s="545"/>
      <c r="CD4" s="545"/>
      <c r="CE4" s="545"/>
      <c r="CF4" s="546"/>
    </row>
    <row r="5" spans="1:84" ht="13.5" customHeight="1" thickTop="1" x14ac:dyDescent="0.2">
      <c r="A5" s="547" t="s">
        <v>174</v>
      </c>
      <c r="B5" s="548"/>
      <c r="C5" s="549"/>
      <c r="D5" s="29" t="s">
        <v>180</v>
      </c>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8"/>
      <c r="AP5" s="37" t="s">
        <v>181</v>
      </c>
      <c r="AQ5" s="13"/>
      <c r="AR5" s="23" t="s">
        <v>220</v>
      </c>
      <c r="AS5" s="550" t="s">
        <v>214</v>
      </c>
      <c r="AT5" s="550"/>
      <c r="AU5" s="550"/>
      <c r="AV5" s="550"/>
      <c r="AW5" s="550"/>
      <c r="AX5" s="550"/>
      <c r="AY5" s="550"/>
      <c r="AZ5" s="550"/>
      <c r="BA5" s="550"/>
      <c r="BB5" s="550"/>
      <c r="BC5" s="550"/>
      <c r="BD5" s="550"/>
      <c r="BE5" s="550"/>
      <c r="BF5" s="550"/>
      <c r="BG5" s="550"/>
      <c r="BH5" s="550"/>
      <c r="BI5" s="550"/>
      <c r="BJ5" s="550"/>
      <c r="BK5" s="550"/>
      <c r="BL5" s="550"/>
      <c r="BM5" s="550"/>
      <c r="BN5" s="550"/>
      <c r="BO5" s="550"/>
      <c r="BP5" s="550"/>
      <c r="BQ5" s="550"/>
      <c r="BR5" s="550"/>
      <c r="BS5" s="550"/>
      <c r="BT5" s="550"/>
      <c r="BU5" s="550"/>
      <c r="BV5" s="550"/>
      <c r="BW5" s="550"/>
      <c r="BX5" s="550"/>
      <c r="BY5" s="550"/>
      <c r="BZ5" s="550"/>
      <c r="CA5" s="550"/>
      <c r="CB5" s="550"/>
      <c r="CC5" s="550"/>
      <c r="CD5" s="550"/>
      <c r="CE5" s="550"/>
      <c r="CF5" s="5"/>
    </row>
    <row r="6" spans="1:84" ht="13.5" customHeight="1" x14ac:dyDescent="0.2">
      <c r="A6" s="529"/>
      <c r="B6" s="530"/>
      <c r="C6" s="531"/>
      <c r="D6" s="26"/>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8"/>
      <c r="AP6" s="37">
        <v>2</v>
      </c>
      <c r="AQ6" s="14"/>
      <c r="AR6" s="23"/>
      <c r="AS6" s="551"/>
      <c r="AT6" s="551"/>
      <c r="AU6" s="551"/>
      <c r="AV6" s="551"/>
      <c r="AW6" s="551"/>
      <c r="AX6" s="551"/>
      <c r="AY6" s="551"/>
      <c r="AZ6" s="551"/>
      <c r="BA6" s="551"/>
      <c r="BB6" s="551"/>
      <c r="BC6" s="551"/>
      <c r="BD6" s="551"/>
      <c r="BE6" s="551"/>
      <c r="BF6" s="551"/>
      <c r="BG6" s="551"/>
      <c r="BH6" s="551"/>
      <c r="BI6" s="551"/>
      <c r="BJ6" s="551"/>
      <c r="BK6" s="551"/>
      <c r="BL6" s="551"/>
      <c r="BM6" s="551"/>
      <c r="BN6" s="551"/>
      <c r="BO6" s="551"/>
      <c r="BP6" s="551"/>
      <c r="BQ6" s="551"/>
      <c r="BR6" s="551"/>
      <c r="BS6" s="551"/>
      <c r="BT6" s="551"/>
      <c r="BU6" s="551"/>
      <c r="BV6" s="551"/>
      <c r="BW6" s="551"/>
      <c r="BX6" s="551"/>
      <c r="BY6" s="551"/>
      <c r="BZ6" s="551"/>
      <c r="CA6" s="551"/>
      <c r="CB6" s="551"/>
      <c r="CC6" s="551"/>
      <c r="CD6" s="551"/>
      <c r="CE6" s="551"/>
      <c r="CF6" s="3"/>
    </row>
    <row r="7" spans="1:84" ht="13.5" customHeight="1" x14ac:dyDescent="0.2">
      <c r="A7" s="529"/>
      <c r="B7" s="530"/>
      <c r="C7" s="531"/>
      <c r="D7" s="26"/>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8"/>
      <c r="AP7" s="37">
        <v>3</v>
      </c>
      <c r="AQ7" s="14"/>
      <c r="AR7" s="23" t="s">
        <v>220</v>
      </c>
      <c r="AS7" s="197" t="s">
        <v>215</v>
      </c>
      <c r="AT7" s="32"/>
      <c r="AU7" s="32"/>
      <c r="AV7" s="197"/>
      <c r="AW7" s="197"/>
      <c r="AX7" s="197"/>
      <c r="AY7" s="197"/>
      <c r="AZ7" s="197"/>
      <c r="BA7" s="197"/>
      <c r="BB7" s="197"/>
      <c r="BC7" s="197"/>
      <c r="BD7" s="197"/>
      <c r="BE7" s="197"/>
      <c r="BF7" s="197"/>
      <c r="BG7" s="197"/>
      <c r="BH7" s="197"/>
      <c r="BI7" s="197"/>
      <c r="BJ7" s="197"/>
      <c r="BK7" s="197"/>
      <c r="BL7" s="197"/>
      <c r="BM7" s="197"/>
      <c r="BN7" s="197"/>
      <c r="BO7" s="197"/>
      <c r="BP7" s="197"/>
      <c r="BQ7" s="197"/>
      <c r="BR7" s="197"/>
      <c r="BS7" s="197"/>
      <c r="BT7" s="197"/>
      <c r="BU7" s="197"/>
      <c r="BV7" s="197"/>
      <c r="BW7" s="197"/>
      <c r="BX7" s="197"/>
      <c r="BY7" s="197"/>
      <c r="BZ7" s="197"/>
      <c r="CA7" s="197"/>
      <c r="CB7" s="197"/>
      <c r="CC7" s="197"/>
      <c r="CD7" s="197"/>
      <c r="CE7" s="197"/>
      <c r="CF7" s="3"/>
    </row>
    <row r="8" spans="1:84" ht="13.5" customHeight="1" x14ac:dyDescent="0.2">
      <c r="A8" s="529"/>
      <c r="B8" s="530"/>
      <c r="C8" s="531"/>
      <c r="D8" s="26"/>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8"/>
      <c r="AP8" s="37">
        <v>4</v>
      </c>
      <c r="AQ8" s="14"/>
      <c r="AR8" s="23" t="s">
        <v>220</v>
      </c>
      <c r="AS8" s="197" t="s">
        <v>175</v>
      </c>
      <c r="AT8" s="32"/>
      <c r="AU8" s="32"/>
      <c r="AV8" s="197"/>
      <c r="AW8" s="197"/>
      <c r="AX8" s="197"/>
      <c r="AY8" s="197"/>
      <c r="AZ8" s="197"/>
      <c r="BA8" s="197"/>
      <c r="BB8" s="197"/>
      <c r="BC8" s="197"/>
      <c r="BD8" s="197"/>
      <c r="BE8" s="197"/>
      <c r="BF8" s="197"/>
      <c r="BG8" s="197"/>
      <c r="BH8" s="197"/>
      <c r="BI8" s="197"/>
      <c r="BJ8" s="197"/>
      <c r="BK8" s="197"/>
      <c r="BL8" s="197"/>
      <c r="BM8" s="197"/>
      <c r="BN8" s="197"/>
      <c r="BO8" s="197"/>
      <c r="BP8" s="197"/>
      <c r="BQ8" s="197"/>
      <c r="BR8" s="197"/>
      <c r="BS8" s="197"/>
      <c r="BT8" s="197"/>
      <c r="BU8" s="197"/>
      <c r="BV8" s="197"/>
      <c r="BW8" s="197"/>
      <c r="BX8" s="197"/>
      <c r="BY8" s="197"/>
      <c r="BZ8" s="197"/>
      <c r="CA8" s="197"/>
      <c r="CB8" s="197"/>
      <c r="CC8" s="197"/>
      <c r="CD8" s="197"/>
      <c r="CE8" s="197"/>
      <c r="CF8" s="3"/>
    </row>
    <row r="9" spans="1:84" ht="13.5" customHeight="1" x14ac:dyDescent="0.2">
      <c r="A9" s="529"/>
      <c r="B9" s="530"/>
      <c r="C9" s="531"/>
      <c r="D9" s="31"/>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0"/>
      <c r="AP9" s="38">
        <v>5</v>
      </c>
      <c r="AQ9" s="14"/>
      <c r="AR9" s="23" t="s">
        <v>220</v>
      </c>
      <c r="AS9" s="197" t="s">
        <v>216</v>
      </c>
      <c r="AT9" s="32"/>
      <c r="AU9" s="32"/>
      <c r="AV9" s="197"/>
      <c r="AW9" s="197"/>
      <c r="AX9" s="197"/>
      <c r="AY9" s="197"/>
      <c r="AZ9" s="197"/>
      <c r="BA9" s="197"/>
      <c r="BB9" s="197"/>
      <c r="BC9" s="197"/>
      <c r="BD9" s="197"/>
      <c r="BE9" s="197"/>
      <c r="BF9" s="197"/>
      <c r="BG9" s="197"/>
      <c r="BH9" s="197"/>
      <c r="BI9" s="197"/>
      <c r="BJ9" s="197"/>
      <c r="BK9" s="197"/>
      <c r="BL9" s="197"/>
      <c r="BM9" s="197"/>
      <c r="BN9" s="197"/>
      <c r="BO9" s="197"/>
      <c r="BP9" s="197"/>
      <c r="BQ9" s="197"/>
      <c r="BR9" s="197"/>
      <c r="BS9" s="197"/>
      <c r="BT9" s="197"/>
      <c r="BU9" s="197"/>
      <c r="BV9" s="197"/>
      <c r="BW9" s="197"/>
      <c r="BX9" s="197"/>
      <c r="BY9" s="197"/>
      <c r="BZ9" s="197"/>
      <c r="CA9" s="197"/>
      <c r="CB9" s="197"/>
      <c r="CC9" s="197"/>
      <c r="CD9" s="197"/>
      <c r="CE9" s="197"/>
      <c r="CF9" s="3"/>
    </row>
    <row r="10" spans="1:84" ht="13.5" customHeight="1" x14ac:dyDescent="0.2">
      <c r="A10" s="529"/>
      <c r="B10" s="530"/>
      <c r="C10" s="531"/>
      <c r="D10" s="26" t="s">
        <v>182</v>
      </c>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8"/>
      <c r="AP10" s="37">
        <v>1</v>
      </c>
      <c r="AQ10" s="14"/>
      <c r="AR10" s="23" t="s">
        <v>220</v>
      </c>
      <c r="AS10" s="197" t="s">
        <v>217</v>
      </c>
      <c r="AT10" s="32"/>
      <c r="AU10" s="32"/>
      <c r="AV10" s="197"/>
      <c r="AW10" s="197"/>
      <c r="AX10" s="197"/>
      <c r="AY10" s="197"/>
      <c r="AZ10" s="197"/>
      <c r="BA10" s="197"/>
      <c r="BB10" s="197"/>
      <c r="BC10" s="197"/>
      <c r="BD10" s="197"/>
      <c r="BE10" s="197"/>
      <c r="BF10" s="197"/>
      <c r="BG10" s="197"/>
      <c r="BH10" s="197"/>
      <c r="BI10" s="197"/>
      <c r="BJ10" s="197"/>
      <c r="BK10" s="197"/>
      <c r="BL10" s="197"/>
      <c r="BM10" s="197"/>
      <c r="BN10" s="197"/>
      <c r="BO10" s="197"/>
      <c r="BP10" s="197"/>
      <c r="BQ10" s="197"/>
      <c r="BR10" s="197"/>
      <c r="BS10" s="197"/>
      <c r="BT10" s="197"/>
      <c r="BU10" s="197"/>
      <c r="BV10" s="197"/>
      <c r="BW10" s="197"/>
      <c r="BX10" s="197"/>
      <c r="BY10" s="197"/>
      <c r="BZ10" s="197"/>
      <c r="CA10" s="197"/>
      <c r="CB10" s="197"/>
      <c r="CC10" s="197"/>
      <c r="CD10" s="197"/>
      <c r="CE10" s="197"/>
      <c r="CF10" s="3"/>
    </row>
    <row r="11" spans="1:84" ht="13.5" customHeight="1" x14ac:dyDescent="0.2">
      <c r="A11" s="529"/>
      <c r="B11" s="530"/>
      <c r="C11" s="531"/>
      <c r="D11" s="26"/>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8"/>
      <c r="AP11" s="37">
        <v>2</v>
      </c>
      <c r="AQ11" s="14"/>
      <c r="AR11" s="23" t="s">
        <v>220</v>
      </c>
      <c r="AS11" s="197" t="s">
        <v>218</v>
      </c>
      <c r="AT11" s="198"/>
      <c r="AU11" s="198"/>
      <c r="AV11" s="36"/>
      <c r="AW11" s="199"/>
      <c r="AX11" s="199"/>
      <c r="AY11" s="199"/>
      <c r="AZ11" s="199"/>
      <c r="BA11" s="199"/>
      <c r="BB11" s="199"/>
      <c r="BC11" s="199"/>
      <c r="BD11" s="199"/>
      <c r="BE11" s="199"/>
      <c r="BF11" s="199"/>
      <c r="BG11" s="199"/>
      <c r="BH11" s="199"/>
      <c r="BI11" s="199"/>
      <c r="BJ11" s="199"/>
      <c r="BK11" s="199"/>
      <c r="BL11" s="199"/>
      <c r="BM11" s="199"/>
      <c r="BN11" s="199"/>
      <c r="BO11" s="199"/>
      <c r="BP11" s="199"/>
      <c r="BQ11" s="199"/>
      <c r="BR11" s="199"/>
      <c r="BS11" s="199"/>
      <c r="BT11" s="199"/>
      <c r="BU11" s="199"/>
      <c r="BV11" s="199"/>
      <c r="BW11" s="199"/>
      <c r="BX11" s="199"/>
      <c r="BY11" s="199"/>
      <c r="BZ11" s="199"/>
      <c r="CA11" s="199"/>
      <c r="CB11" s="199"/>
      <c r="CC11" s="199"/>
      <c r="CD11" s="199"/>
      <c r="CE11" s="199"/>
      <c r="CF11" s="6"/>
    </row>
    <row r="12" spans="1:84" ht="13.5" customHeight="1" x14ac:dyDescent="0.2">
      <c r="A12" s="529"/>
      <c r="B12" s="530"/>
      <c r="C12" s="531"/>
      <c r="D12" s="26"/>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8"/>
      <c r="AP12" s="37">
        <v>3</v>
      </c>
      <c r="AQ12" s="14"/>
      <c r="AR12" s="23" t="s">
        <v>94</v>
      </c>
      <c r="AS12" s="197" t="s">
        <v>267</v>
      </c>
      <c r="AT12" s="198"/>
      <c r="AU12" s="198"/>
      <c r="AV12" s="36"/>
      <c r="AW12" s="199"/>
      <c r="AX12" s="199"/>
      <c r="AY12" s="199"/>
      <c r="AZ12" s="199"/>
      <c r="BA12" s="199"/>
      <c r="BB12" s="199"/>
      <c r="BC12" s="199"/>
      <c r="BD12" s="199"/>
      <c r="BE12" s="199"/>
      <c r="BF12" s="199"/>
      <c r="BG12" s="199"/>
      <c r="BH12" s="199"/>
      <c r="BI12" s="199"/>
      <c r="BJ12" s="199"/>
      <c r="BK12" s="199"/>
      <c r="BL12" s="199"/>
      <c r="BM12" s="199"/>
      <c r="BN12" s="199"/>
      <c r="BO12" s="199"/>
      <c r="BP12" s="199"/>
      <c r="BQ12" s="199"/>
      <c r="BR12" s="199"/>
      <c r="BS12" s="199"/>
      <c r="BT12" s="199"/>
      <c r="BU12" s="199"/>
      <c r="BV12" s="199"/>
      <c r="BW12" s="199"/>
      <c r="BX12" s="199"/>
      <c r="BY12" s="199"/>
      <c r="BZ12" s="199"/>
      <c r="CA12" s="199"/>
      <c r="CB12" s="199"/>
      <c r="CC12" s="199"/>
      <c r="CD12" s="199"/>
      <c r="CE12" s="199"/>
      <c r="CF12" s="6"/>
    </row>
    <row r="13" spans="1:84" ht="13.5" customHeight="1" x14ac:dyDescent="0.2">
      <c r="A13" s="529"/>
      <c r="B13" s="530"/>
      <c r="C13" s="531"/>
      <c r="D13" s="26"/>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8"/>
      <c r="AP13" s="37">
        <v>4</v>
      </c>
      <c r="AQ13" s="14"/>
      <c r="AR13" s="23" t="s">
        <v>94</v>
      </c>
      <c r="AS13" s="197" t="s">
        <v>219</v>
      </c>
      <c r="AT13" s="198"/>
      <c r="AU13" s="198"/>
      <c r="AV13" s="36"/>
      <c r="AW13" s="199"/>
      <c r="AX13" s="199"/>
      <c r="AY13" s="199"/>
      <c r="AZ13" s="199"/>
      <c r="BA13" s="199"/>
      <c r="BB13" s="199"/>
      <c r="BC13" s="199"/>
      <c r="BD13" s="199"/>
      <c r="BE13" s="199"/>
      <c r="BF13" s="199"/>
      <c r="BG13" s="199"/>
      <c r="BH13" s="199"/>
      <c r="BI13" s="199"/>
      <c r="BJ13" s="199"/>
      <c r="BK13" s="199"/>
      <c r="BL13" s="199"/>
      <c r="BM13" s="199"/>
      <c r="BN13" s="199"/>
      <c r="BO13" s="199"/>
      <c r="BP13" s="199"/>
      <c r="BQ13" s="199"/>
      <c r="BR13" s="199"/>
      <c r="BS13" s="199"/>
      <c r="BT13" s="199"/>
      <c r="BU13" s="199"/>
      <c r="BV13" s="199"/>
      <c r="BW13" s="199"/>
      <c r="BX13" s="199"/>
      <c r="BY13" s="199"/>
      <c r="BZ13" s="199"/>
      <c r="CA13" s="199"/>
      <c r="CB13" s="199"/>
      <c r="CC13" s="199"/>
      <c r="CD13" s="199"/>
      <c r="CE13" s="199"/>
      <c r="CF13" s="6"/>
    </row>
    <row r="14" spans="1:84" ht="13.5" customHeight="1" x14ac:dyDescent="0.2">
      <c r="A14" s="529"/>
      <c r="B14" s="530"/>
      <c r="C14" s="531"/>
      <c r="D14" s="31"/>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0"/>
      <c r="AP14" s="38">
        <v>5</v>
      </c>
      <c r="AQ14" s="14"/>
      <c r="AR14" s="23"/>
      <c r="AS14" s="197" t="s">
        <v>183</v>
      </c>
      <c r="AT14" s="200"/>
      <c r="AU14" s="200"/>
      <c r="AV14" s="200"/>
      <c r="AW14" s="200"/>
      <c r="AX14" s="200"/>
      <c r="AY14" s="200"/>
      <c r="AZ14" s="200"/>
      <c r="BA14" s="200"/>
      <c r="BB14" s="200"/>
      <c r="BC14" s="200"/>
      <c r="BD14" s="200"/>
      <c r="BE14" s="200"/>
      <c r="BF14" s="200"/>
      <c r="BG14" s="200"/>
      <c r="BH14" s="200"/>
      <c r="BI14" s="200"/>
      <c r="BJ14" s="200"/>
      <c r="BK14" s="200"/>
      <c r="BL14" s="200"/>
      <c r="BM14" s="200"/>
      <c r="BN14" s="200"/>
      <c r="BO14" s="200"/>
      <c r="BP14" s="200"/>
      <c r="BQ14" s="200"/>
      <c r="BR14" s="200"/>
      <c r="BS14" s="200"/>
      <c r="BT14" s="200"/>
      <c r="BU14" s="200"/>
      <c r="BV14" s="200"/>
      <c r="BW14" s="200"/>
      <c r="BX14" s="200"/>
      <c r="BY14" s="200"/>
      <c r="BZ14" s="200"/>
      <c r="CA14" s="200"/>
      <c r="CB14" s="200"/>
      <c r="CC14" s="200"/>
      <c r="CD14" s="200"/>
      <c r="CE14" s="200"/>
      <c r="CF14" s="6"/>
    </row>
    <row r="15" spans="1:84" ht="13.5" customHeight="1" x14ac:dyDescent="0.2">
      <c r="A15" s="529"/>
      <c r="B15" s="530"/>
      <c r="C15" s="531"/>
      <c r="D15" s="26" t="s">
        <v>184</v>
      </c>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8"/>
      <c r="AP15" s="37">
        <v>1</v>
      </c>
      <c r="AQ15" s="15"/>
      <c r="AR15" s="23" t="s">
        <v>94</v>
      </c>
      <c r="AS15" s="197" t="s">
        <v>176</v>
      </c>
      <c r="AT15" s="200"/>
      <c r="AU15" s="200"/>
      <c r="AV15" s="200"/>
      <c r="AW15" s="200"/>
      <c r="AX15" s="200"/>
      <c r="AY15" s="200"/>
      <c r="AZ15" s="200"/>
      <c r="BA15" s="200"/>
      <c r="BB15" s="200"/>
      <c r="BC15" s="200"/>
      <c r="BD15" s="200"/>
      <c r="BE15" s="200"/>
      <c r="BF15" s="200"/>
      <c r="BG15" s="200"/>
      <c r="BH15" s="200"/>
      <c r="BI15" s="200"/>
      <c r="BJ15" s="200"/>
      <c r="BK15" s="200"/>
      <c r="BL15" s="200"/>
      <c r="BM15" s="200"/>
      <c r="BN15" s="200"/>
      <c r="BO15" s="200"/>
      <c r="BP15" s="200"/>
      <c r="BQ15" s="200"/>
      <c r="BR15" s="200"/>
      <c r="BS15" s="200"/>
      <c r="BT15" s="200"/>
      <c r="BU15" s="200"/>
      <c r="BV15" s="200"/>
      <c r="BW15" s="200"/>
      <c r="BX15" s="200"/>
      <c r="BY15" s="200"/>
      <c r="BZ15" s="200"/>
      <c r="CA15" s="200"/>
      <c r="CB15" s="200"/>
      <c r="CC15" s="200"/>
      <c r="CD15" s="200"/>
      <c r="CE15" s="200"/>
      <c r="CF15" s="16"/>
    </row>
    <row r="16" spans="1:84" ht="13.5" customHeight="1" x14ac:dyDescent="0.2">
      <c r="A16" s="529"/>
      <c r="B16" s="530"/>
      <c r="C16" s="531"/>
      <c r="D16" s="26"/>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8"/>
      <c r="AP16" s="37">
        <v>2</v>
      </c>
      <c r="AQ16" s="8"/>
      <c r="AR16" s="9"/>
      <c r="AS16" s="10"/>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17"/>
    </row>
    <row r="17" spans="1:84" ht="13.5" customHeight="1" x14ac:dyDescent="0.2">
      <c r="A17" s="529"/>
      <c r="B17" s="530"/>
      <c r="C17" s="531"/>
      <c r="D17" s="29"/>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8"/>
      <c r="AP17" s="37">
        <v>3</v>
      </c>
      <c r="AQ17" s="11"/>
      <c r="AR17" s="10"/>
      <c r="AS17" s="10"/>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17"/>
    </row>
    <row r="18" spans="1:84" ht="13.5" customHeight="1" x14ac:dyDescent="0.2">
      <c r="A18" s="529"/>
      <c r="B18" s="530"/>
      <c r="C18" s="531"/>
      <c r="D18" s="29"/>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8"/>
      <c r="AP18" s="37">
        <v>4</v>
      </c>
      <c r="AQ18" s="11"/>
      <c r="AR18" s="10"/>
      <c r="AS18" s="10"/>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17"/>
    </row>
    <row r="19" spans="1:84" ht="13.5" customHeight="1" x14ac:dyDescent="0.2">
      <c r="A19" s="532"/>
      <c r="B19" s="533"/>
      <c r="C19" s="534"/>
      <c r="D19" s="31"/>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0"/>
      <c r="AP19" s="38">
        <v>5</v>
      </c>
      <c r="AQ19" s="11"/>
      <c r="AR19" s="10"/>
      <c r="AS19" s="10"/>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17"/>
    </row>
    <row r="20" spans="1:84" ht="13.5" customHeight="1" x14ac:dyDescent="0.2">
      <c r="A20" s="526" t="s">
        <v>177</v>
      </c>
      <c r="B20" s="527"/>
      <c r="C20" s="528"/>
      <c r="D20" s="29" t="s">
        <v>180</v>
      </c>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37" t="s">
        <v>181</v>
      </c>
      <c r="AQ20" s="11"/>
      <c r="AR20" s="10"/>
      <c r="AS20" s="10"/>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17"/>
    </row>
    <row r="21" spans="1:84" ht="13.5" customHeight="1" x14ac:dyDescent="0.2">
      <c r="A21" s="529"/>
      <c r="B21" s="530"/>
      <c r="C21" s="531"/>
      <c r="D21" s="26"/>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37">
        <v>2</v>
      </c>
      <c r="AQ21" s="11"/>
      <c r="AR21" s="10"/>
      <c r="AS21" s="10"/>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17"/>
    </row>
    <row r="22" spans="1:84" ht="13.5" customHeight="1" x14ac:dyDescent="0.2">
      <c r="A22" s="529"/>
      <c r="B22" s="530"/>
      <c r="C22" s="531"/>
      <c r="D22" s="26"/>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37">
        <v>3</v>
      </c>
      <c r="AQ22" s="11"/>
      <c r="AR22" s="10"/>
      <c r="AS22" s="10"/>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17"/>
    </row>
    <row r="23" spans="1:84" ht="13.5" customHeight="1" x14ac:dyDescent="0.2">
      <c r="A23" s="529"/>
      <c r="B23" s="530"/>
      <c r="C23" s="531"/>
      <c r="D23" s="26"/>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37">
        <v>4</v>
      </c>
      <c r="AQ23" s="11"/>
      <c r="AR23" s="10"/>
      <c r="AS23" s="10"/>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17"/>
    </row>
    <row r="24" spans="1:84" ht="13.5" customHeight="1" x14ac:dyDescent="0.2">
      <c r="A24" s="529"/>
      <c r="B24" s="530"/>
      <c r="C24" s="531"/>
      <c r="D24" s="31"/>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8">
        <v>5</v>
      </c>
      <c r="AQ24" s="11"/>
      <c r="AR24" s="10"/>
      <c r="AS24" s="10"/>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17"/>
    </row>
    <row r="25" spans="1:84" ht="13.5" customHeight="1" x14ac:dyDescent="0.2">
      <c r="A25" s="529"/>
      <c r="B25" s="530"/>
      <c r="C25" s="531"/>
      <c r="D25" s="26" t="s">
        <v>182</v>
      </c>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8"/>
      <c r="AP25" s="37">
        <v>1</v>
      </c>
      <c r="AQ25" s="11"/>
      <c r="AR25" s="10"/>
      <c r="AS25" s="10"/>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17"/>
    </row>
    <row r="26" spans="1:84" ht="13.5" customHeight="1" x14ac:dyDescent="0.2">
      <c r="A26" s="529"/>
      <c r="B26" s="530"/>
      <c r="C26" s="531"/>
      <c r="D26" s="26"/>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8"/>
      <c r="AP26" s="37">
        <v>2</v>
      </c>
      <c r="AQ26" s="11"/>
      <c r="AR26" s="10"/>
      <c r="AS26" s="10"/>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17"/>
    </row>
    <row r="27" spans="1:84" ht="13.5" customHeight="1" x14ac:dyDescent="0.2">
      <c r="A27" s="529"/>
      <c r="B27" s="530"/>
      <c r="C27" s="531"/>
      <c r="D27" s="26"/>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8"/>
      <c r="AP27" s="37">
        <v>3</v>
      </c>
      <c r="AQ27" s="11"/>
      <c r="AR27" s="10"/>
      <c r="AS27" s="10"/>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7"/>
    </row>
    <row r="28" spans="1:84" ht="13.5" customHeight="1" x14ac:dyDescent="0.2">
      <c r="A28" s="529"/>
      <c r="B28" s="530"/>
      <c r="C28" s="531"/>
      <c r="D28" s="26"/>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8"/>
      <c r="AP28" s="37">
        <v>4</v>
      </c>
      <c r="AQ28" s="11"/>
      <c r="AR28" s="10"/>
      <c r="AS28" s="10"/>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7"/>
    </row>
    <row r="29" spans="1:84" ht="13.5" customHeight="1" x14ac:dyDescent="0.2">
      <c r="A29" s="529"/>
      <c r="B29" s="530"/>
      <c r="C29" s="531"/>
      <c r="D29" s="31"/>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0"/>
      <c r="AP29" s="38">
        <v>5</v>
      </c>
      <c r="AQ29" s="11"/>
      <c r="AR29" s="10"/>
      <c r="AS29" s="10"/>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7"/>
    </row>
    <row r="30" spans="1:84" ht="13.5" customHeight="1" x14ac:dyDescent="0.2">
      <c r="A30" s="529"/>
      <c r="B30" s="530"/>
      <c r="C30" s="531"/>
      <c r="D30" s="26" t="s">
        <v>184</v>
      </c>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37">
        <v>1</v>
      </c>
      <c r="AQ30" s="11"/>
      <c r="AR30" s="10"/>
      <c r="AS30" s="10"/>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7"/>
    </row>
    <row r="31" spans="1:84" ht="13.5" customHeight="1" x14ac:dyDescent="0.2">
      <c r="A31" s="529"/>
      <c r="B31" s="530"/>
      <c r="C31" s="531"/>
      <c r="D31" s="26"/>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37">
        <v>2</v>
      </c>
      <c r="AQ31" s="11"/>
      <c r="AR31" s="10"/>
      <c r="AS31" s="10"/>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7"/>
    </row>
    <row r="32" spans="1:84" ht="13.5" customHeight="1" x14ac:dyDescent="0.2">
      <c r="A32" s="529"/>
      <c r="B32" s="530"/>
      <c r="C32" s="531"/>
      <c r="D32" s="29"/>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37">
        <v>3</v>
      </c>
      <c r="AQ32" s="12"/>
      <c r="CF32" s="19"/>
    </row>
    <row r="33" spans="1:84" ht="13.5" customHeight="1" x14ac:dyDescent="0.2">
      <c r="A33" s="529"/>
      <c r="B33" s="530"/>
      <c r="C33" s="531"/>
      <c r="D33" s="29"/>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37">
        <v>4</v>
      </c>
      <c r="AQ33" s="12"/>
      <c r="CF33" s="19"/>
    </row>
    <row r="34" spans="1:84" ht="13.5" customHeight="1" x14ac:dyDescent="0.2">
      <c r="A34" s="532"/>
      <c r="B34" s="533"/>
      <c r="C34" s="534"/>
      <c r="D34" s="31"/>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8">
        <v>5</v>
      </c>
      <c r="AQ34" s="12"/>
      <c r="CF34" s="19"/>
    </row>
    <row r="35" spans="1:84" ht="13.5" customHeight="1" x14ac:dyDescent="0.2">
      <c r="A35" s="526" t="s">
        <v>178</v>
      </c>
      <c r="B35" s="527"/>
      <c r="C35" s="528"/>
      <c r="D35" s="29" t="s">
        <v>180</v>
      </c>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37">
        <v>1</v>
      </c>
      <c r="AQ35" s="12"/>
      <c r="CF35" s="19"/>
    </row>
    <row r="36" spans="1:84" ht="13.5" customHeight="1" x14ac:dyDescent="0.2">
      <c r="A36" s="529"/>
      <c r="B36" s="530"/>
      <c r="C36" s="531"/>
      <c r="D36" s="26"/>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37">
        <v>2</v>
      </c>
      <c r="AQ36" s="12"/>
      <c r="CF36" s="19"/>
    </row>
    <row r="37" spans="1:84" ht="13.5" customHeight="1" x14ac:dyDescent="0.2">
      <c r="A37" s="529"/>
      <c r="B37" s="530"/>
      <c r="C37" s="531"/>
      <c r="D37" s="26"/>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37">
        <v>3</v>
      </c>
      <c r="AQ37" s="12"/>
      <c r="CF37" s="19"/>
    </row>
    <row r="38" spans="1:84" ht="13.5" customHeight="1" x14ac:dyDescent="0.2">
      <c r="A38" s="529"/>
      <c r="B38" s="530"/>
      <c r="C38" s="531"/>
      <c r="D38" s="26"/>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37">
        <v>4</v>
      </c>
      <c r="AQ38" s="12"/>
      <c r="CF38" s="19"/>
    </row>
    <row r="39" spans="1:84" ht="13.5" customHeight="1" x14ac:dyDescent="0.2">
      <c r="A39" s="529"/>
      <c r="B39" s="530"/>
      <c r="C39" s="531"/>
      <c r="D39" s="31"/>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8">
        <v>5</v>
      </c>
      <c r="AQ39" s="12"/>
      <c r="CF39" s="19"/>
    </row>
    <row r="40" spans="1:84" ht="13.5" customHeight="1" x14ac:dyDescent="0.2">
      <c r="A40" s="529"/>
      <c r="B40" s="530"/>
      <c r="C40" s="531"/>
      <c r="D40" s="26" t="s">
        <v>182</v>
      </c>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8"/>
      <c r="AP40" s="37">
        <v>1</v>
      </c>
      <c r="AQ40" s="12"/>
      <c r="CF40" s="19"/>
    </row>
    <row r="41" spans="1:84" ht="13.5" customHeight="1" x14ac:dyDescent="0.2">
      <c r="A41" s="529"/>
      <c r="B41" s="530"/>
      <c r="C41" s="531"/>
      <c r="D41" s="26"/>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8"/>
      <c r="AP41" s="37">
        <v>2</v>
      </c>
      <c r="AQ41" s="12"/>
      <c r="CF41" s="19"/>
    </row>
    <row r="42" spans="1:84" ht="13.5" customHeight="1" x14ac:dyDescent="0.2">
      <c r="A42" s="529"/>
      <c r="B42" s="530"/>
      <c r="C42" s="531"/>
      <c r="D42" s="26"/>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8"/>
      <c r="AP42" s="37">
        <v>3</v>
      </c>
      <c r="AQ42" s="12"/>
      <c r="CF42" s="19"/>
    </row>
    <row r="43" spans="1:84" ht="13.5" customHeight="1" x14ac:dyDescent="0.2">
      <c r="A43" s="529"/>
      <c r="B43" s="530"/>
      <c r="C43" s="531"/>
      <c r="D43" s="26"/>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8"/>
      <c r="AP43" s="37">
        <v>4</v>
      </c>
      <c r="AQ43" s="12"/>
      <c r="CF43" s="19"/>
    </row>
    <row r="44" spans="1:84" ht="13.5" customHeight="1" x14ac:dyDescent="0.2">
      <c r="A44" s="529"/>
      <c r="B44" s="530"/>
      <c r="C44" s="531"/>
      <c r="D44" s="31"/>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33"/>
      <c r="AO44" s="30"/>
      <c r="AP44" s="38">
        <v>5</v>
      </c>
      <c r="AQ44" s="12"/>
      <c r="CF44" s="19"/>
    </row>
    <row r="45" spans="1:84" ht="13.5" customHeight="1" x14ac:dyDescent="0.2">
      <c r="A45" s="529"/>
      <c r="B45" s="530"/>
      <c r="C45" s="531"/>
      <c r="D45" s="26" t="s">
        <v>184</v>
      </c>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37">
        <v>1</v>
      </c>
      <c r="AQ45" s="12"/>
      <c r="CF45" s="19"/>
    </row>
    <row r="46" spans="1:84" ht="13.5" customHeight="1" x14ac:dyDescent="0.2">
      <c r="A46" s="529"/>
      <c r="B46" s="530"/>
      <c r="C46" s="531"/>
      <c r="D46" s="26"/>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37">
        <v>2</v>
      </c>
      <c r="AQ46" s="12"/>
      <c r="CF46" s="19"/>
    </row>
    <row r="47" spans="1:84" ht="13.5" customHeight="1" x14ac:dyDescent="0.2">
      <c r="A47" s="529"/>
      <c r="B47" s="530"/>
      <c r="C47" s="531"/>
      <c r="D47" s="29"/>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37">
        <v>3</v>
      </c>
      <c r="AQ47" s="12"/>
      <c r="CF47" s="19"/>
    </row>
    <row r="48" spans="1:84" ht="13.5" customHeight="1" x14ac:dyDescent="0.2">
      <c r="A48" s="529"/>
      <c r="B48" s="530"/>
      <c r="C48" s="531"/>
      <c r="D48" s="29"/>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37">
        <v>4</v>
      </c>
      <c r="AQ48" s="12"/>
      <c r="CF48" s="19"/>
    </row>
    <row r="49" spans="1:84" ht="13.5" customHeight="1" x14ac:dyDescent="0.2">
      <c r="A49" s="532"/>
      <c r="B49" s="533"/>
      <c r="C49" s="534"/>
      <c r="D49" s="31"/>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8">
        <v>5</v>
      </c>
      <c r="AQ49" s="12"/>
      <c r="CF49" s="19"/>
    </row>
    <row r="50" spans="1:84" ht="13.5" customHeight="1" x14ac:dyDescent="0.2">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row>
    <row r="51" spans="1:84" ht="13.5" customHeight="1" x14ac:dyDescent="0.2"/>
    <row r="52" spans="1:84" ht="13.5" customHeight="1" x14ac:dyDescent="0.2"/>
    <row r="53" spans="1:84" ht="13.5" customHeight="1" x14ac:dyDescent="0.2"/>
    <row r="54" spans="1:84" ht="13.5" customHeight="1" x14ac:dyDescent="0.2"/>
    <row r="55" spans="1:84" ht="13.5" customHeight="1" x14ac:dyDescent="0.2"/>
    <row r="56" spans="1:84" ht="13.5" customHeight="1" x14ac:dyDescent="0.2"/>
    <row r="57" spans="1:84" ht="13.5" customHeight="1" x14ac:dyDescent="0.2"/>
    <row r="58" spans="1:84" ht="13.5" customHeight="1" x14ac:dyDescent="0.2"/>
    <row r="59" spans="1:84" ht="16.5" customHeight="1" x14ac:dyDescent="0.2"/>
    <row r="60" spans="1:84" ht="16.5" customHeight="1" x14ac:dyDescent="0.2"/>
    <row r="61" spans="1:84" ht="16.5" customHeight="1" x14ac:dyDescent="0.2"/>
    <row r="62" spans="1:84" ht="16.5" customHeight="1" x14ac:dyDescent="0.2"/>
    <row r="63" spans="1:84" ht="16.5" customHeight="1" x14ac:dyDescent="0.2"/>
    <row r="64" spans="1:84" ht="22.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8" customHeight="1" x14ac:dyDescent="0.2"/>
  </sheetData>
  <mergeCells count="11">
    <mergeCell ref="AQ3:CF3"/>
    <mergeCell ref="A4:AP4"/>
    <mergeCell ref="AQ4:CF4"/>
    <mergeCell ref="A5:C19"/>
    <mergeCell ref="A20:C34"/>
    <mergeCell ref="AS5:CE6"/>
    <mergeCell ref="A35:C49"/>
    <mergeCell ref="A2:F2"/>
    <mergeCell ref="G2:AP2"/>
    <mergeCell ref="A3:F3"/>
    <mergeCell ref="G3:AP3"/>
  </mergeCells>
  <phoneticPr fontId="2"/>
  <printOptions horizontalCentered="1"/>
  <pageMargins left="0.39370078740157483" right="0.39370078740157483" top="0.78740157480314965" bottom="0.39370078740157483" header="0.31496062992125984" footer="0.31496062992125984"/>
  <pageSetup paperSize="9" orientation="portrait" r:id="rId1"/>
  <colBreaks count="1" manualBreakCount="1">
    <brk id="42" max="49"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578E98-A76E-4FAD-8B5C-57D852613443}">
  <ds:schemaRefs>
    <ds:schemaRef ds:uri="http://schemas.microsoft.com/sharepoint/v3/contenttype/forms"/>
  </ds:schemaRefs>
</ds:datastoreItem>
</file>

<file path=customXml/itemProps2.xml><?xml version="1.0" encoding="utf-8"?>
<ds:datastoreItem xmlns:ds="http://schemas.openxmlformats.org/officeDocument/2006/customXml" ds:itemID="{3ECE54F7-5114-43C7-86A1-29CBE37CF8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評価項目(標準)</vt:lpstr>
      <vt:lpstr>届出書</vt:lpstr>
      <vt:lpstr>様式１</vt:lpstr>
      <vt:lpstr>様式１【経常ＪＶ用】</vt:lpstr>
      <vt:lpstr>様式２</vt:lpstr>
      <vt:lpstr>様式３</vt:lpstr>
      <vt:lpstr>様式４（対策なし）</vt:lpstr>
      <vt:lpstr>届出書!Print_Area</vt:lpstr>
      <vt:lpstr>'評価項目(標準)'!Print_Area</vt:lpstr>
      <vt:lpstr>様式１!Print_Area</vt:lpstr>
      <vt:lpstr>様式１【経常ＪＶ用】!Print_Area</vt:lpstr>
      <vt:lpstr>様式２!Print_Area</vt:lpstr>
      <vt:lpstr>様式３!Print_Area</vt:lpstr>
      <vt:lpstr>'様式４（対策なし）'!Print_Area</vt:lpstr>
      <vt:lpstr>'評価項目(標準)'!Print_Titles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2017-01-06T06:14:40Z</dcterms:created>
  <dcterms:modified xsi:type="dcterms:W3CDTF">2025-10-08T09:06:28Z</dcterms:modified>
  <cp:category/>
  <cp:contentStatus/>
</cp:coreProperties>
</file>