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195" yWindow="795" windowWidth="14400" windowHeight="7275" tabRatio="802"/>
  </bookViews>
  <sheets>
    <sheet name="評価項目(標準)" sheetId="57" r:id="rId1"/>
    <sheet name="届出書" sheetId="117" r:id="rId2"/>
    <sheet name="様式１" sheetId="66" r:id="rId3"/>
    <sheet name="様式１（経常JV用）" sheetId="107" r:id="rId4"/>
    <sheet name="様式２" sheetId="89" r:id="rId5"/>
    <sheet name="様式３" sheetId="90" r:id="rId6"/>
  </sheets>
  <definedNames>
    <definedName name="_xlnm.Print_Area" localSheetId="1">届出書!$A$1:$AA$41</definedName>
    <definedName name="_xlnm.Print_Area" localSheetId="0">'評価項目(標準)'!$B$1:$M$42</definedName>
    <definedName name="_xlnm.Print_Area" localSheetId="2">様式１!$B$1:$L$46</definedName>
    <definedName name="_xlnm.Print_Area" localSheetId="3">'様式１（経常JV用）'!$B$1:$N$48</definedName>
    <definedName name="_xlnm.Print_Area" localSheetId="4">様式２!$A$1:$BR$28</definedName>
    <definedName name="_xlnm.Print_Area" localSheetId="5">様式３!$A$1:$AH$36</definedName>
    <definedName name="_xlnm.Print_Titles" localSheetId="0">'評価項目(標準)'!$B:$M,'評価項目(標準)'!$1:$4</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9" i="107" l="1"/>
  <c r="E37" i="66"/>
  <c r="K5" i="57"/>
  <c r="G6" i="66" l="1"/>
  <c r="G5" i="66"/>
  <c r="F5" i="66"/>
  <c r="E8" i="66"/>
  <c r="E12" i="107" l="1"/>
  <c r="J38" i="66" l="1"/>
  <c r="C11" i="66" l="1"/>
  <c r="E11" i="66"/>
  <c r="H39" i="107" l="1"/>
  <c r="M39" i="107"/>
  <c r="L12" i="107" l="1"/>
  <c r="J12" i="107"/>
  <c r="H17" i="107"/>
  <c r="H16" i="107"/>
  <c r="H15" i="107"/>
  <c r="H14" i="107"/>
  <c r="H13" i="107"/>
  <c r="J11" i="66"/>
  <c r="H16" i="66"/>
  <c r="H15" i="66"/>
  <c r="H14" i="66"/>
  <c r="H13" i="66"/>
  <c r="H12" i="66"/>
  <c r="E39" i="107" l="1"/>
  <c r="B39" i="107"/>
  <c r="H38" i="66"/>
  <c r="E38" i="66"/>
  <c r="B38" i="66"/>
  <c r="U17" i="90" l="1"/>
  <c r="U16" i="90"/>
  <c r="U15" i="90"/>
  <c r="U14" i="90"/>
  <c r="Y14" i="90" l="1"/>
  <c r="F12" i="107"/>
  <c r="G13" i="107"/>
  <c r="G14" i="107"/>
  <c r="G15" i="107"/>
  <c r="G16" i="107"/>
  <c r="F11" i="66"/>
  <c r="F17" i="66"/>
  <c r="G12" i="66"/>
  <c r="G13" i="66"/>
  <c r="G14" i="66"/>
  <c r="G15" i="66"/>
  <c r="H20" i="107"/>
  <c r="H21" i="107"/>
  <c r="H19" i="66"/>
  <c r="H20" i="66"/>
  <c r="L35" i="107"/>
  <c r="J35" i="107"/>
  <c r="L33" i="107"/>
  <c r="J33" i="107"/>
  <c r="L31" i="107"/>
  <c r="J31" i="107"/>
  <c r="J29" i="107"/>
  <c r="L27" i="107"/>
  <c r="J27" i="107"/>
  <c r="L25" i="107"/>
  <c r="J25" i="107"/>
  <c r="L23" i="107"/>
  <c r="J23" i="107"/>
  <c r="L18" i="107"/>
  <c r="J18" i="107"/>
  <c r="M12" i="107"/>
  <c r="L9" i="107"/>
  <c r="J9" i="107"/>
  <c r="L38" i="107"/>
  <c r="J38" i="107"/>
  <c r="H38" i="107"/>
  <c r="E38" i="107"/>
  <c r="B38" i="107"/>
  <c r="H37" i="107"/>
  <c r="G37" i="107"/>
  <c r="H36" i="107"/>
  <c r="G36" i="107"/>
  <c r="H35" i="107"/>
  <c r="G35" i="107"/>
  <c r="F35" i="107"/>
  <c r="E35" i="107"/>
  <c r="D35" i="107"/>
  <c r="H34" i="107"/>
  <c r="G34" i="107"/>
  <c r="H33" i="107"/>
  <c r="G33" i="107"/>
  <c r="F33" i="107"/>
  <c r="E33" i="107"/>
  <c r="D33" i="107"/>
  <c r="H32" i="107"/>
  <c r="G32" i="107"/>
  <c r="H31" i="107"/>
  <c r="G31" i="107"/>
  <c r="F31" i="107"/>
  <c r="E31" i="107"/>
  <c r="D31" i="107"/>
  <c r="C31" i="107"/>
  <c r="B31" i="107"/>
  <c r="H30" i="107"/>
  <c r="G30" i="107"/>
  <c r="H29" i="107"/>
  <c r="G29" i="107"/>
  <c r="F29" i="107"/>
  <c r="E29" i="107"/>
  <c r="D29" i="107"/>
  <c r="H28" i="107"/>
  <c r="H27" i="107"/>
  <c r="F27" i="107"/>
  <c r="E27" i="107"/>
  <c r="D27" i="107"/>
  <c r="H26" i="107"/>
  <c r="G26" i="107"/>
  <c r="H25" i="107"/>
  <c r="G25" i="107"/>
  <c r="F25" i="107"/>
  <c r="E25" i="107"/>
  <c r="D25" i="107"/>
  <c r="H24" i="107"/>
  <c r="G24" i="107"/>
  <c r="H23" i="107"/>
  <c r="G23" i="107"/>
  <c r="F23" i="107"/>
  <c r="E23" i="107"/>
  <c r="D23" i="107"/>
  <c r="C23" i="107"/>
  <c r="H22" i="107"/>
  <c r="G22" i="107"/>
  <c r="G21" i="107"/>
  <c r="J20" i="107"/>
  <c r="M20" i="107" s="1"/>
  <c r="G20" i="107"/>
  <c r="F20" i="107"/>
  <c r="E20" i="107"/>
  <c r="H19" i="107"/>
  <c r="G19" i="107"/>
  <c r="H18" i="107"/>
  <c r="G18" i="107"/>
  <c r="F18" i="107"/>
  <c r="E18" i="107"/>
  <c r="G17" i="107"/>
  <c r="D12" i="107"/>
  <c r="C12" i="107"/>
  <c r="H11" i="107"/>
  <c r="G11" i="107"/>
  <c r="H10" i="107"/>
  <c r="G10" i="107"/>
  <c r="H9" i="107"/>
  <c r="G9" i="107"/>
  <c r="F9" i="107"/>
  <c r="E9" i="107"/>
  <c r="D9" i="107"/>
  <c r="H8" i="107"/>
  <c r="G8" i="107"/>
  <c r="H7" i="107"/>
  <c r="G7" i="107"/>
  <c r="J6" i="107"/>
  <c r="M6" i="107" s="1"/>
  <c r="H6" i="107"/>
  <c r="G6" i="107"/>
  <c r="F6" i="107"/>
  <c r="E6" i="107"/>
  <c r="D6" i="107"/>
  <c r="C6" i="107"/>
  <c r="B6" i="107"/>
  <c r="H17" i="66"/>
  <c r="J28" i="66"/>
  <c r="G20" i="66"/>
  <c r="D8" i="66"/>
  <c r="H7" i="66"/>
  <c r="G7" i="66"/>
  <c r="B5" i="66"/>
  <c r="C5" i="66"/>
  <c r="D5" i="66"/>
  <c r="E5" i="66"/>
  <c r="H5" i="66"/>
  <c r="J5" i="66"/>
  <c r="H6" i="66"/>
  <c r="F8" i="66"/>
  <c r="G8" i="66"/>
  <c r="H8" i="66"/>
  <c r="J8" i="66"/>
  <c r="G9" i="66"/>
  <c r="H9" i="66"/>
  <c r="G10" i="66"/>
  <c r="H10" i="66"/>
  <c r="D11" i="66"/>
  <c r="G16" i="66"/>
  <c r="E17" i="66"/>
  <c r="G17" i="66"/>
  <c r="G18" i="66"/>
  <c r="H18" i="66"/>
  <c r="E19" i="66"/>
  <c r="F19" i="66"/>
  <c r="G19" i="66"/>
  <c r="J19" i="66"/>
  <c r="G21" i="66"/>
  <c r="H21" i="66"/>
  <c r="C22" i="66"/>
  <c r="D22" i="66"/>
  <c r="E22" i="66"/>
  <c r="F22" i="66"/>
  <c r="G22" i="66"/>
  <c r="H22" i="66"/>
  <c r="J22" i="66"/>
  <c r="G23" i="66"/>
  <c r="H23" i="66"/>
  <c r="D24" i="66"/>
  <c r="E24" i="66"/>
  <c r="F24" i="66"/>
  <c r="G24" i="66"/>
  <c r="H24" i="66"/>
  <c r="J24" i="66"/>
  <c r="G25" i="66"/>
  <c r="H25" i="66"/>
  <c r="D26" i="66"/>
  <c r="E26" i="66"/>
  <c r="F26" i="66"/>
  <c r="H26" i="66"/>
  <c r="J26" i="66"/>
  <c r="H27" i="66"/>
  <c r="D28" i="66"/>
  <c r="E28" i="66"/>
  <c r="F28" i="66"/>
  <c r="G28" i="66"/>
  <c r="H28" i="66"/>
  <c r="G29" i="66"/>
  <c r="H29" i="66"/>
  <c r="B30" i="66"/>
  <c r="C30" i="66"/>
  <c r="D30" i="66"/>
  <c r="E30" i="66"/>
  <c r="F30" i="66"/>
  <c r="G30" i="66"/>
  <c r="H30" i="66"/>
  <c r="J30" i="66"/>
  <c r="G31" i="66"/>
  <c r="H31" i="66"/>
  <c r="D32" i="66"/>
  <c r="E32" i="66"/>
  <c r="F32" i="66"/>
  <c r="G32" i="66"/>
  <c r="H32" i="66"/>
  <c r="J32" i="66"/>
  <c r="G33" i="66"/>
  <c r="H33" i="66"/>
  <c r="D34" i="66"/>
  <c r="E34" i="66"/>
  <c r="F34" i="66"/>
  <c r="G34" i="66"/>
  <c r="H34" i="66"/>
  <c r="J34" i="66"/>
  <c r="G35" i="66"/>
  <c r="H35" i="66"/>
  <c r="G36" i="66"/>
  <c r="H36" i="66"/>
  <c r="B37" i="66"/>
  <c r="H37" i="66"/>
  <c r="J37" i="66"/>
  <c r="K30" i="57"/>
  <c r="J40" i="57"/>
  <c r="J17" i="66"/>
  <c r="M35" i="107" l="1"/>
  <c r="M33" i="107"/>
  <c r="M31" i="107"/>
  <c r="M27" i="107"/>
  <c r="M25" i="107"/>
  <c r="M23" i="107"/>
  <c r="M18" i="107"/>
  <c r="M9" i="107"/>
  <c r="J39" i="57"/>
  <c r="M38" i="107"/>
  <c r="J39" i="66"/>
  <c r="M40" i="107" l="1"/>
</calcChain>
</file>

<file path=xl/sharedStrings.xml><?xml version="1.0" encoding="utf-8"?>
<sst xmlns="http://schemas.openxmlformats.org/spreadsheetml/2006/main" count="290" uniqueCount="222">
  <si>
    <t>工事名：</t>
    <phoneticPr fontId="2"/>
  </si>
  <si>
    <t>大項目</t>
    <rPh sb="0" eb="3">
      <t>ダイコウモク</t>
    </rPh>
    <phoneticPr fontId="2"/>
  </si>
  <si>
    <t>中項目</t>
    <rPh sb="0" eb="3">
      <t>チュウコウモク</t>
    </rPh>
    <phoneticPr fontId="2"/>
  </si>
  <si>
    <t>小項目</t>
    <rPh sb="0" eb="3">
      <t>ショウコウモク</t>
    </rPh>
    <phoneticPr fontId="2"/>
  </si>
  <si>
    <t>評価基準</t>
    <rPh sb="0" eb="2">
      <t>ヒョウカ</t>
    </rPh>
    <rPh sb="2" eb="4">
      <t>キジュン</t>
    </rPh>
    <phoneticPr fontId="2"/>
  </si>
  <si>
    <t>加算点</t>
    <rPh sb="0" eb="2">
      <t>カサン</t>
    </rPh>
    <rPh sb="2" eb="3">
      <t>テン</t>
    </rPh>
    <phoneticPr fontId="2"/>
  </si>
  <si>
    <t>様式</t>
    <rPh sb="0" eb="2">
      <t>ヨウシキ</t>
    </rPh>
    <phoneticPr fontId="2"/>
  </si>
  <si>
    <t>評価内容等</t>
    <rPh sb="0" eb="2">
      <t>ヒョウカ</t>
    </rPh>
    <rPh sb="2" eb="4">
      <t>ナイヨウ</t>
    </rPh>
    <rPh sb="4" eb="5">
      <t>トウ</t>
    </rPh>
    <phoneticPr fontId="2"/>
  </si>
  <si>
    <t>配点</t>
    <rPh sb="0" eb="2">
      <t>ハイテン</t>
    </rPh>
    <phoneticPr fontId="2"/>
  </si>
  <si>
    <t>小項目
配点</t>
    <rPh sb="0" eb="3">
      <t>ショウコウモク</t>
    </rPh>
    <rPh sb="4" eb="6">
      <t>ハイテン</t>
    </rPh>
    <phoneticPr fontId="2"/>
  </si>
  <si>
    <t>大項目
配点</t>
    <rPh sb="0" eb="1">
      <t>ダイ</t>
    </rPh>
    <rPh sb="1" eb="3">
      <t>コウモク</t>
    </rPh>
    <rPh sb="4" eb="6">
      <t>ハイテン</t>
    </rPh>
    <phoneticPr fontId="2"/>
  </si>
  <si>
    <t>企　業　の　能　力　等</t>
    <rPh sb="0" eb="1">
      <t>キ</t>
    </rPh>
    <rPh sb="2" eb="3">
      <t>ギョウ</t>
    </rPh>
    <rPh sb="6" eb="7">
      <t>ノウ</t>
    </rPh>
    <rPh sb="8" eb="9">
      <t>チカラ</t>
    </rPh>
    <rPh sb="10" eb="11">
      <t>トウ</t>
    </rPh>
    <phoneticPr fontId="2"/>
  </si>
  <si>
    <t>地域精通度</t>
    <rPh sb="0" eb="2">
      <t>チイキ</t>
    </rPh>
    <rPh sb="2" eb="4">
      <t>セイツウ</t>
    </rPh>
    <rPh sb="4" eb="5">
      <t>ド</t>
    </rPh>
    <phoneticPr fontId="2"/>
  </si>
  <si>
    <t>本店等所在地</t>
    <rPh sb="0" eb="2">
      <t>ホンテン</t>
    </rPh>
    <rPh sb="2" eb="3">
      <t>トウ</t>
    </rPh>
    <rPh sb="3" eb="6">
      <t>ショザイチ</t>
    </rPh>
    <phoneticPr fontId="2"/>
  </si>
  <si>
    <t>様式１
様式２</t>
    <rPh sb="4" eb="6">
      <t>ヨウシキ</t>
    </rPh>
    <phoneticPr fontId="2"/>
  </si>
  <si>
    <t>上記以外</t>
    <phoneticPr fontId="2"/>
  </si>
  <si>
    <t>地域貢献度</t>
    <rPh sb="0" eb="2">
      <t>チイキ</t>
    </rPh>
    <rPh sb="2" eb="5">
      <t>コウケンド</t>
    </rPh>
    <phoneticPr fontId="2"/>
  </si>
  <si>
    <t>災害協定の評価</t>
    <rPh sb="0" eb="2">
      <t>サイガイ</t>
    </rPh>
    <rPh sb="2" eb="4">
      <t>キョウテイ</t>
    </rPh>
    <rPh sb="5" eb="7">
      <t>ヒョウカ</t>
    </rPh>
    <phoneticPr fontId="2"/>
  </si>
  <si>
    <t>災害協定の実績（２協定以上）あり</t>
    <rPh sb="0" eb="2">
      <t>サイガイ</t>
    </rPh>
    <rPh sb="2" eb="4">
      <t>キョウテイ</t>
    </rPh>
    <rPh sb="5" eb="7">
      <t>ジッセキ</t>
    </rPh>
    <rPh sb="9" eb="11">
      <t>キョウテイ</t>
    </rPh>
    <rPh sb="11" eb="13">
      <t>イジョウ</t>
    </rPh>
    <phoneticPr fontId="2"/>
  </si>
  <si>
    <t>災害協定の実績（１協定）あり</t>
    <rPh sb="0" eb="2">
      <t>サイガイ</t>
    </rPh>
    <rPh sb="2" eb="4">
      <t>キョウテイ</t>
    </rPh>
    <rPh sb="5" eb="7">
      <t>ジッセキ</t>
    </rPh>
    <rPh sb="9" eb="11">
      <t>キョウテイ</t>
    </rPh>
    <phoneticPr fontId="2"/>
  </si>
  <si>
    <t>実績なし</t>
    <rPh sb="0" eb="2">
      <t>ジッセキ</t>
    </rPh>
    <phoneticPr fontId="2"/>
  </si>
  <si>
    <t>社会貢献度</t>
    <rPh sb="0" eb="2">
      <t>シャカイ</t>
    </rPh>
    <rPh sb="2" eb="5">
      <t>コウケンド</t>
    </rPh>
    <phoneticPr fontId="2"/>
  </si>
  <si>
    <t>第一種フロン類充填回収業者登録</t>
    <rPh sb="0" eb="1">
      <t>ダイ</t>
    </rPh>
    <rPh sb="1" eb="3">
      <t>イッシュ</t>
    </rPh>
    <rPh sb="6" eb="7">
      <t>ルイ</t>
    </rPh>
    <rPh sb="7" eb="9">
      <t>ジュウテン</t>
    </rPh>
    <rPh sb="9" eb="11">
      <t>カイシュウ</t>
    </rPh>
    <rPh sb="11" eb="13">
      <t>ギョウシャ</t>
    </rPh>
    <rPh sb="13" eb="15">
      <t>トウロク</t>
    </rPh>
    <phoneticPr fontId="2"/>
  </si>
  <si>
    <t>知事登録業者</t>
    <rPh sb="0" eb="2">
      <t>チジ</t>
    </rPh>
    <rPh sb="2" eb="4">
      <t>トウロク</t>
    </rPh>
    <rPh sb="4" eb="6">
      <t>ギョウシャ</t>
    </rPh>
    <phoneticPr fontId="2"/>
  </si>
  <si>
    <t>当該工事の入札に参加する者が「第一種フロン類充填回収業者」として、都道府県知事の登録を受けている場合に評価します。（フロン排出抑制法）</t>
    <rPh sb="0" eb="4">
      <t>トウガイコウジ</t>
    </rPh>
    <rPh sb="5" eb="7">
      <t>ニュウサツ</t>
    </rPh>
    <rPh sb="8" eb="10">
      <t>サンカ</t>
    </rPh>
    <rPh sb="12" eb="13">
      <t>シャ</t>
    </rPh>
    <rPh sb="33" eb="37">
      <t>トドウフケン</t>
    </rPh>
    <rPh sb="48" eb="50">
      <t>バアイ</t>
    </rPh>
    <phoneticPr fontId="2"/>
  </si>
  <si>
    <t>上記以外</t>
    <rPh sb="0" eb="2">
      <t>ジョウキ</t>
    </rPh>
    <rPh sb="2" eb="4">
      <t>イガイ</t>
    </rPh>
    <phoneticPr fontId="2"/>
  </si>
  <si>
    <t>県内企業による施工</t>
    <rPh sb="0" eb="2">
      <t>ケンナイ</t>
    </rPh>
    <rPh sb="2" eb="4">
      <t>キギョウ</t>
    </rPh>
    <rPh sb="7" eb="9">
      <t>セコウ</t>
    </rPh>
    <phoneticPr fontId="2"/>
  </si>
  <si>
    <t>工事実績</t>
    <rPh sb="0" eb="2">
      <t>コウジ</t>
    </rPh>
    <rPh sb="2" eb="4">
      <t>ジッセキ</t>
    </rPh>
    <phoneticPr fontId="2"/>
  </si>
  <si>
    <t>企業の工事実績</t>
    <rPh sb="0" eb="2">
      <t>キギョウ</t>
    </rPh>
    <rPh sb="3" eb="5">
      <t>コウジ</t>
    </rPh>
    <rPh sb="5" eb="7">
      <t>ジッセキ</t>
    </rPh>
    <phoneticPr fontId="2"/>
  </si>
  <si>
    <t>評価対象工事の実績なし</t>
    <rPh sb="0" eb="2">
      <t>ヒョウカ</t>
    </rPh>
    <rPh sb="2" eb="4">
      <t>タイショウ</t>
    </rPh>
    <rPh sb="4" eb="6">
      <t>コウジ</t>
    </rPh>
    <rPh sb="7" eb="9">
      <t>ジッセキ</t>
    </rPh>
    <phoneticPr fontId="2"/>
  </si>
  <si>
    <t>品質マネジメントシステムの認証</t>
    <rPh sb="0" eb="2">
      <t>ヒンシツ</t>
    </rPh>
    <rPh sb="13" eb="15">
      <t>ニンショウ</t>
    </rPh>
    <phoneticPr fontId="2"/>
  </si>
  <si>
    <t>有</t>
    <rPh sb="0" eb="1">
      <t>ア</t>
    </rPh>
    <phoneticPr fontId="2"/>
  </si>
  <si>
    <t>当該工事の入札に参加する者が、ISO9000Sの認証を取得している場合に評価します。</t>
    <phoneticPr fontId="2"/>
  </si>
  <si>
    <t>無</t>
    <rPh sb="0" eb="1">
      <t>ナ</t>
    </rPh>
    <phoneticPr fontId="2"/>
  </si>
  <si>
    <t>労働安全衛生マネジメントシステムの認証</t>
    <rPh sb="0" eb="2">
      <t>ロウドウ</t>
    </rPh>
    <rPh sb="2" eb="4">
      <t>アンゼン</t>
    </rPh>
    <rPh sb="4" eb="6">
      <t>エイセイ</t>
    </rPh>
    <rPh sb="17" eb="19">
      <t>ニンショウ</t>
    </rPh>
    <phoneticPr fontId="2"/>
  </si>
  <si>
    <t>有</t>
    <rPh sb="0" eb="1">
      <t>ユウ</t>
    </rPh>
    <phoneticPr fontId="2"/>
  </si>
  <si>
    <t>当該工事の入札に参加する者が、労働安全衛生マネジメントシステムガイドライン(建設業労働安全衛生マネジメントシステムガイドラインを含む）に沿った取組の認証を取得している場合に評価します。</t>
    <rPh sb="15" eb="17">
      <t>ロウドウ</t>
    </rPh>
    <rPh sb="17" eb="19">
      <t>アンゼン</t>
    </rPh>
    <rPh sb="19" eb="21">
      <t>エイセイ</t>
    </rPh>
    <rPh sb="38" eb="40">
      <t>ケンセツ</t>
    </rPh>
    <rPh sb="40" eb="41">
      <t>ギョウ</t>
    </rPh>
    <rPh sb="41" eb="43">
      <t>ロウドウ</t>
    </rPh>
    <rPh sb="43" eb="45">
      <t>アンゼン</t>
    </rPh>
    <rPh sb="45" eb="47">
      <t>エイセイ</t>
    </rPh>
    <rPh sb="64" eb="65">
      <t>フク</t>
    </rPh>
    <rPh sb="68" eb="69">
      <t>ソ</t>
    </rPh>
    <rPh sb="74" eb="76">
      <t>ニンショウ</t>
    </rPh>
    <rPh sb="86" eb="88">
      <t>ヒョウカ</t>
    </rPh>
    <phoneticPr fontId="2"/>
  </si>
  <si>
    <t>無</t>
    <rPh sb="0" eb="1">
      <t>ム</t>
    </rPh>
    <phoneticPr fontId="2"/>
  </si>
  <si>
    <t>施工能力</t>
    <phoneticPr fontId="2"/>
  </si>
  <si>
    <t>登録基幹技能者配置</t>
    <rPh sb="0" eb="2">
      <t>トウロク</t>
    </rPh>
    <rPh sb="2" eb="4">
      <t>キカン</t>
    </rPh>
    <rPh sb="4" eb="7">
      <t>ギノウシャ</t>
    </rPh>
    <rPh sb="7" eb="9">
      <t>ハイチ</t>
    </rPh>
    <phoneticPr fontId="2"/>
  </si>
  <si>
    <t>技術者の能力</t>
    <rPh sb="0" eb="3">
      <t>ギジュツシャ</t>
    </rPh>
    <rPh sb="4" eb="6">
      <t>ノウリョク</t>
    </rPh>
    <phoneticPr fontId="2"/>
  </si>
  <si>
    <t>主任（監理）技術者又は
現場代理人としての工事実績</t>
    <rPh sb="0" eb="2">
      <t>シュニン</t>
    </rPh>
    <rPh sb="9" eb="10">
      <t>マタ</t>
    </rPh>
    <rPh sb="21" eb="23">
      <t>コウジ</t>
    </rPh>
    <phoneticPr fontId="2"/>
  </si>
  <si>
    <t>様式１
様式３</t>
    <phoneticPr fontId="2"/>
  </si>
  <si>
    <t>各団体が発行するCPDの取組実績</t>
    <rPh sb="12" eb="14">
      <t>トリクミ</t>
    </rPh>
    <phoneticPr fontId="2"/>
  </si>
  <si>
    <t>換算後の単位数の合計が推奨単位以上</t>
    <rPh sb="0" eb="2">
      <t>カンザン</t>
    </rPh>
    <rPh sb="2" eb="3">
      <t>ゴ</t>
    </rPh>
    <rPh sb="4" eb="7">
      <t>タンイスウ</t>
    </rPh>
    <rPh sb="8" eb="10">
      <t>ゴウケイ</t>
    </rPh>
    <rPh sb="11" eb="13">
      <t>スイショウ</t>
    </rPh>
    <rPh sb="13" eb="15">
      <t>タンイ</t>
    </rPh>
    <rPh sb="15" eb="17">
      <t>イジョウ</t>
    </rPh>
    <phoneticPr fontId="2"/>
  </si>
  <si>
    <t>換算後の単位数の合計が推奨単位の1/2以上</t>
    <rPh sb="11" eb="13">
      <t>スイショウ</t>
    </rPh>
    <rPh sb="13" eb="15">
      <t>タンイ</t>
    </rPh>
    <rPh sb="19" eb="21">
      <t>イジョウ</t>
    </rPh>
    <phoneticPr fontId="2"/>
  </si>
  <si>
    <t>換算後の単位数の合計が推奨単位の1/2未満</t>
    <rPh sb="19" eb="21">
      <t>ミマン</t>
    </rPh>
    <phoneticPr fontId="2"/>
  </si>
  <si>
    <t>－</t>
    <phoneticPr fontId="2"/>
  </si>
  <si>
    <t>総合評価方式の不履行による加算点の減点</t>
    <rPh sb="0" eb="2">
      <t>ソウゴウ</t>
    </rPh>
    <rPh sb="13" eb="15">
      <t>カサン</t>
    </rPh>
    <rPh sb="15" eb="16">
      <t>テン</t>
    </rPh>
    <phoneticPr fontId="2"/>
  </si>
  <si>
    <t>様式１</t>
    <phoneticPr fontId="2"/>
  </si>
  <si>
    <t>換算前
加算点
満点</t>
    <rPh sb="0" eb="2">
      <t>カンサン</t>
    </rPh>
    <rPh sb="2" eb="3">
      <t>マエ</t>
    </rPh>
    <rPh sb="4" eb="6">
      <t>カサン</t>
    </rPh>
    <rPh sb="6" eb="7">
      <t>テン</t>
    </rPh>
    <rPh sb="8" eb="10">
      <t>マンテン</t>
    </rPh>
    <phoneticPr fontId="2"/>
  </si>
  <si>
    <t>※技術資料の作成方法及び提出資料は、「技術資料作成上の留意事項」を必ず確認してください。</t>
    <rPh sb="3" eb="5">
      <t>シリョウ</t>
    </rPh>
    <rPh sb="6" eb="8">
      <t>サクセイ</t>
    </rPh>
    <rPh sb="8" eb="10">
      <t>ホウホウ</t>
    </rPh>
    <rPh sb="10" eb="11">
      <t>オヨ</t>
    </rPh>
    <rPh sb="12" eb="14">
      <t>テイシュツ</t>
    </rPh>
    <rPh sb="14" eb="16">
      <t>シリョウ</t>
    </rPh>
    <phoneticPr fontId="2"/>
  </si>
  <si>
    <t>加算点
満点</t>
    <rPh sb="0" eb="2">
      <t>カサン</t>
    </rPh>
    <rPh sb="2" eb="3">
      <t>テン</t>
    </rPh>
    <rPh sb="4" eb="6">
      <t>マンテン</t>
    </rPh>
    <phoneticPr fontId="2"/>
  </si>
  <si>
    <t>当該工事で、技術資料又は施工体制確認資料に記載の内容に不履行があった場合の取り扱い</t>
    <rPh sb="0" eb="2">
      <t>トウガイ</t>
    </rPh>
    <rPh sb="6" eb="8">
      <t>ギジュツ</t>
    </rPh>
    <rPh sb="8" eb="10">
      <t>シリョウ</t>
    </rPh>
    <rPh sb="10" eb="11">
      <t>マタ</t>
    </rPh>
    <rPh sb="21" eb="23">
      <t>キサイ</t>
    </rPh>
    <rPh sb="24" eb="26">
      <t>ナイヨウ</t>
    </rPh>
    <phoneticPr fontId="2"/>
  </si>
  <si>
    <t>当該工事の履行確認を伴う評価項目に不履行があった場合、「技術提案等不履行確定通知書」により不履行項目・不履行による減点の対象となる期間などを通知します。
「技術提案等不履行確定通知書」に記載した期間に三重県が総合評価方式で発注する工事（以下「発注工事」という。）で、「貴社の換算前加算点合計」から「発注工事の換算前加算点満点」の1割を減点します。
貴社が特定建設工事共同企業体又は経常建設共同企業体の構成員である場合も、「発注工事の換算前加算点満点」の１割を減点します。</t>
    <rPh sb="0" eb="2">
      <t>トウガイ</t>
    </rPh>
    <rPh sb="28" eb="30">
      <t>ギジュツ</t>
    </rPh>
    <rPh sb="30" eb="32">
      <t>テイアン</t>
    </rPh>
    <rPh sb="32" eb="33">
      <t>トウ</t>
    </rPh>
    <rPh sb="33" eb="36">
      <t>フリコウ</t>
    </rPh>
    <rPh sb="36" eb="38">
      <t>カクテイ</t>
    </rPh>
    <rPh sb="38" eb="41">
      <t>ツウチショ</t>
    </rPh>
    <rPh sb="45" eb="48">
      <t>フリコウ</t>
    </rPh>
    <rPh sb="48" eb="50">
      <t>コウモク</t>
    </rPh>
    <rPh sb="51" eb="54">
      <t>フリコウ</t>
    </rPh>
    <rPh sb="57" eb="59">
      <t>ゲンテン</t>
    </rPh>
    <rPh sb="60" eb="62">
      <t>タイショウ</t>
    </rPh>
    <rPh sb="65" eb="67">
      <t>キカン</t>
    </rPh>
    <rPh sb="70" eb="72">
      <t>ツウチ</t>
    </rPh>
    <rPh sb="93" eb="95">
      <t>キサイ</t>
    </rPh>
    <rPh sb="97" eb="99">
      <t>キカン</t>
    </rPh>
    <rPh sb="115" eb="117">
      <t>コウジ</t>
    </rPh>
    <rPh sb="143" eb="145">
      <t>ゴウケイ</t>
    </rPh>
    <rPh sb="179" eb="181">
      <t>ケンセツ</t>
    </rPh>
    <rPh sb="181" eb="183">
      <t>コウジ</t>
    </rPh>
    <rPh sb="183" eb="185">
      <t>キョウドウ</t>
    </rPh>
    <rPh sb="185" eb="188">
      <t>キギョウタイ</t>
    </rPh>
    <rPh sb="192" eb="194">
      <t>ケンセツ</t>
    </rPh>
    <rPh sb="194" eb="196">
      <t>キョウドウ</t>
    </rPh>
    <rPh sb="196" eb="199">
      <t>キギョウタイ</t>
    </rPh>
    <phoneticPr fontId="2"/>
  </si>
  <si>
    <t>令和　　年　　月　　日</t>
    <rPh sb="0" eb="1">
      <t>レイ</t>
    </rPh>
    <rPh sb="1" eb="2">
      <t>ワ</t>
    </rPh>
    <rPh sb="4" eb="5">
      <t>ネン</t>
    </rPh>
    <rPh sb="7" eb="8">
      <t>ツキ</t>
    </rPh>
    <rPh sb="10" eb="11">
      <t>ヒ</t>
    </rPh>
    <phoneticPr fontId="2"/>
  </si>
  <si>
    <t>技　術　資　料　届　出　書</t>
    <rPh sb="0" eb="1">
      <t>ワザ</t>
    </rPh>
    <rPh sb="2" eb="3">
      <t>ジュツ</t>
    </rPh>
    <rPh sb="4" eb="5">
      <t>シ</t>
    </rPh>
    <rPh sb="6" eb="7">
      <t>リョウ</t>
    </rPh>
    <rPh sb="8" eb="9">
      <t>トドケ</t>
    </rPh>
    <rPh sb="10" eb="11">
      <t>デ</t>
    </rPh>
    <rPh sb="12" eb="13">
      <t>ショ</t>
    </rPh>
    <phoneticPr fontId="2"/>
  </si>
  <si>
    <t>あて</t>
    <phoneticPr fontId="2"/>
  </si>
  <si>
    <t>住　所</t>
    <rPh sb="0" eb="1">
      <t>ジュウ</t>
    </rPh>
    <rPh sb="2" eb="3">
      <t>ショ</t>
    </rPh>
    <phoneticPr fontId="2"/>
  </si>
  <si>
    <t>会社名</t>
    <rPh sb="0" eb="2">
      <t>カイシャ</t>
    </rPh>
    <rPh sb="2" eb="3">
      <t>ナ</t>
    </rPh>
    <phoneticPr fontId="2"/>
  </si>
  <si>
    <t>代表者氏名</t>
    <rPh sb="0" eb="3">
      <t>ダイヒョウシャ</t>
    </rPh>
    <rPh sb="3" eb="5">
      <t>シメイ</t>
    </rPh>
    <phoneticPr fontId="2"/>
  </si>
  <si>
    <t>工 事 名</t>
    <rPh sb="0" eb="1">
      <t>コウ</t>
    </rPh>
    <rPh sb="2" eb="3">
      <t>コト</t>
    </rPh>
    <rPh sb="4" eb="5">
      <t>メイ</t>
    </rPh>
    <phoneticPr fontId="2"/>
  </si>
  <si>
    <t>：</t>
    <phoneticPr fontId="2"/>
  </si>
  <si>
    <t>　上記工事の技術資料を提出します。なお、地方自治法施行令（昭和22年政令第16号）</t>
    <rPh sb="1" eb="3">
      <t>ジョウキ</t>
    </rPh>
    <rPh sb="3" eb="5">
      <t>コウジ</t>
    </rPh>
    <rPh sb="6" eb="8">
      <t>ギジュツ</t>
    </rPh>
    <rPh sb="8" eb="10">
      <t>シリョウ</t>
    </rPh>
    <rPh sb="11" eb="13">
      <t>テイシュツ</t>
    </rPh>
    <rPh sb="20" eb="22">
      <t>チホウ</t>
    </rPh>
    <rPh sb="22" eb="24">
      <t>ジチ</t>
    </rPh>
    <rPh sb="24" eb="25">
      <t>ホウ</t>
    </rPh>
    <rPh sb="25" eb="27">
      <t>セコウ</t>
    </rPh>
    <rPh sb="27" eb="28">
      <t>レイ</t>
    </rPh>
    <rPh sb="29" eb="31">
      <t>ショウワ</t>
    </rPh>
    <rPh sb="33" eb="34">
      <t>ネン</t>
    </rPh>
    <rPh sb="34" eb="36">
      <t>セイレイ</t>
    </rPh>
    <rPh sb="36" eb="37">
      <t>ダイ</t>
    </rPh>
    <rPh sb="39" eb="40">
      <t>ゴウ</t>
    </rPh>
    <phoneticPr fontId="2"/>
  </si>
  <si>
    <t>第167条の4の規定に該当する者でないこと並びに確認資料の内容は、事実と相違ない</t>
    <rPh sb="0" eb="1">
      <t>ダイ</t>
    </rPh>
    <rPh sb="4" eb="5">
      <t>ジョウ</t>
    </rPh>
    <rPh sb="8" eb="10">
      <t>キテイ</t>
    </rPh>
    <rPh sb="11" eb="13">
      <t>ガイトウ</t>
    </rPh>
    <rPh sb="15" eb="16">
      <t>モノ</t>
    </rPh>
    <rPh sb="21" eb="22">
      <t>ナラ</t>
    </rPh>
    <rPh sb="24" eb="26">
      <t>カクニン</t>
    </rPh>
    <rPh sb="26" eb="28">
      <t>シリョウ</t>
    </rPh>
    <rPh sb="29" eb="31">
      <t>ナイヨウ</t>
    </rPh>
    <rPh sb="33" eb="35">
      <t>ジジツ</t>
    </rPh>
    <rPh sb="36" eb="38">
      <t>ソウイ</t>
    </rPh>
    <phoneticPr fontId="2"/>
  </si>
  <si>
    <t>ことを誓約します。問い合わせ先は次のとおりです。</t>
    <rPh sb="3" eb="5">
      <t>セイヤク</t>
    </rPh>
    <rPh sb="9" eb="10">
      <t>ト</t>
    </rPh>
    <rPh sb="11" eb="12">
      <t>ア</t>
    </rPh>
    <rPh sb="14" eb="15">
      <t>サキ</t>
    </rPh>
    <rPh sb="16" eb="17">
      <t>ツギ</t>
    </rPh>
    <phoneticPr fontId="2"/>
  </si>
  <si>
    <t>【問い合わせ先】</t>
    <rPh sb="1" eb="2">
      <t>ト</t>
    </rPh>
    <rPh sb="3" eb="4">
      <t>ア</t>
    </rPh>
    <rPh sb="6" eb="7">
      <t>サキ</t>
    </rPh>
    <phoneticPr fontId="2"/>
  </si>
  <si>
    <t>担当者</t>
    <rPh sb="0" eb="3">
      <t>タントウシャ</t>
    </rPh>
    <phoneticPr fontId="2"/>
  </si>
  <si>
    <t>○○　○○</t>
    <phoneticPr fontId="2"/>
  </si>
  <si>
    <t>部　署</t>
    <rPh sb="0" eb="1">
      <t>ブ</t>
    </rPh>
    <rPh sb="2" eb="3">
      <t>ショ</t>
    </rPh>
    <phoneticPr fontId="2"/>
  </si>
  <si>
    <t>○○本店　○○部　○○課</t>
    <rPh sb="2" eb="4">
      <t>ホンテン</t>
    </rPh>
    <rPh sb="7" eb="8">
      <t>ブ</t>
    </rPh>
    <rPh sb="11" eb="12">
      <t>カ</t>
    </rPh>
    <phoneticPr fontId="2"/>
  </si>
  <si>
    <t>○○県○○市○○</t>
    <rPh sb="2" eb="3">
      <t>ケン</t>
    </rPh>
    <rPh sb="5" eb="6">
      <t>シ</t>
    </rPh>
    <phoneticPr fontId="2"/>
  </si>
  <si>
    <t>電話番号</t>
    <rPh sb="0" eb="2">
      <t>デンワ</t>
    </rPh>
    <rPh sb="2" eb="4">
      <t>バンゴウ</t>
    </rPh>
    <phoneticPr fontId="2"/>
  </si>
  <si>
    <t>＊＊＊－＊＊＊＊－＊＊＊＊</t>
    <phoneticPr fontId="2"/>
  </si>
  <si>
    <t>ＦＡＸ</t>
    <phoneticPr fontId="2"/>
  </si>
  <si>
    <t>Ｅ-mail</t>
    <phoneticPr fontId="2"/>
  </si>
  <si>
    <t>評価基準</t>
    <rPh sb="0" eb="1">
      <t>ヒョウカ</t>
    </rPh>
    <rPh sb="1" eb="3">
      <t>キジュン</t>
    </rPh>
    <phoneticPr fontId="2"/>
  </si>
  <si>
    <t>各評価項目の
自己評価</t>
    <rPh sb="0" eb="1">
      <t>カク</t>
    </rPh>
    <rPh sb="1" eb="3">
      <t>ヒョウカ</t>
    </rPh>
    <rPh sb="3" eb="5">
      <t>コウモク</t>
    </rPh>
    <rPh sb="7" eb="9">
      <t>ジコ</t>
    </rPh>
    <rPh sb="9" eb="11">
      <t>ヒョウカ</t>
    </rPh>
    <phoneticPr fontId="2"/>
  </si>
  <si>
    <t>自己
加算点</t>
    <rPh sb="0" eb="1">
      <t>ジコ</t>
    </rPh>
    <rPh sb="3" eb="5">
      <t>カサン</t>
    </rPh>
    <rPh sb="5" eb="6">
      <t>テン</t>
    </rPh>
    <phoneticPr fontId="2"/>
  </si>
  <si>
    <t>基準</t>
    <rPh sb="0" eb="2">
      <t>キジュン</t>
    </rPh>
    <phoneticPr fontId="2"/>
  </si>
  <si>
    <t>合計</t>
    <rPh sb="0" eb="2">
      <t>ゴウケイ</t>
    </rPh>
    <phoneticPr fontId="2"/>
  </si>
  <si>
    <t>【記入上の注意】</t>
    <rPh sb="1" eb="3">
      <t>キニュウ</t>
    </rPh>
    <rPh sb="3" eb="4">
      <t>ジョウ</t>
    </rPh>
    <rPh sb="5" eb="7">
      <t>チュウイ</t>
    </rPh>
    <phoneticPr fontId="4"/>
  </si>
  <si>
    <t>・</t>
    <phoneticPr fontId="4"/>
  </si>
  <si>
    <t>黄色着色のセルは、該当する数値を直接入力してください。加算点は、自動計算により表示されます。</t>
    <rPh sb="0" eb="2">
      <t>キイロ</t>
    </rPh>
    <rPh sb="2" eb="4">
      <t>チャクショク</t>
    </rPh>
    <rPh sb="9" eb="11">
      <t>ガイトウ</t>
    </rPh>
    <rPh sb="13" eb="15">
      <t>スウチ</t>
    </rPh>
    <rPh sb="16" eb="18">
      <t>チョクセツ</t>
    </rPh>
    <rPh sb="18" eb="20">
      <t>ニュウリョク</t>
    </rPh>
    <rPh sb="27" eb="29">
      <t>カサン</t>
    </rPh>
    <rPh sb="29" eb="30">
      <t>テン</t>
    </rPh>
    <rPh sb="32" eb="34">
      <t>ジドウ</t>
    </rPh>
    <rPh sb="34" eb="36">
      <t>ケイサン</t>
    </rPh>
    <rPh sb="39" eb="41">
      <t>ヒョウジ</t>
    </rPh>
    <phoneticPr fontId="4"/>
  </si>
  <si>
    <t>橙色着色のセルは、セル中から該当する項目を選択してください。加算点は、選択した内容に応じて自動で表示されます。</t>
    <rPh sb="0" eb="2">
      <t>ダイダイイロ</t>
    </rPh>
    <rPh sb="2" eb="4">
      <t>チャクショク</t>
    </rPh>
    <rPh sb="11" eb="12">
      <t>チュウ</t>
    </rPh>
    <rPh sb="14" eb="16">
      <t>ガイトウ</t>
    </rPh>
    <rPh sb="18" eb="20">
      <t>コウモク</t>
    </rPh>
    <rPh sb="21" eb="23">
      <t>センタク</t>
    </rPh>
    <rPh sb="30" eb="32">
      <t>カサン</t>
    </rPh>
    <rPh sb="32" eb="33">
      <t>テン</t>
    </rPh>
    <rPh sb="35" eb="37">
      <t>センタク</t>
    </rPh>
    <rPh sb="39" eb="41">
      <t>ナイヨウ</t>
    </rPh>
    <rPh sb="42" eb="43">
      <t>オウ</t>
    </rPh>
    <rPh sb="45" eb="47">
      <t>ジドウ</t>
    </rPh>
    <rPh sb="48" eb="50">
      <t>ヒョウジ</t>
    </rPh>
    <phoneticPr fontId="4"/>
  </si>
  <si>
    <t>・</t>
    <phoneticPr fontId="2"/>
  </si>
  <si>
    <t>評価項目及び評価基準の詳細については、「評価項目一覧」及び「技術資料作成上の留意事項」で確認してください。</t>
    <rPh sb="0" eb="2">
      <t>ヒョウカ</t>
    </rPh>
    <rPh sb="2" eb="4">
      <t>コウモク</t>
    </rPh>
    <rPh sb="4" eb="5">
      <t>オヨ</t>
    </rPh>
    <rPh sb="6" eb="8">
      <t>ヒョウカ</t>
    </rPh>
    <rPh sb="8" eb="10">
      <t>キジュン</t>
    </rPh>
    <rPh sb="11" eb="13">
      <t>ショウサイ</t>
    </rPh>
    <rPh sb="20" eb="22">
      <t>ヒョウカ</t>
    </rPh>
    <rPh sb="22" eb="24">
      <t>コウモク</t>
    </rPh>
    <rPh sb="24" eb="26">
      <t>イチラン</t>
    </rPh>
    <rPh sb="27" eb="28">
      <t>オヨ</t>
    </rPh>
    <rPh sb="30" eb="32">
      <t>ギジュツ</t>
    </rPh>
    <rPh sb="32" eb="34">
      <t>シリョウ</t>
    </rPh>
    <rPh sb="34" eb="36">
      <t>サクセイ</t>
    </rPh>
    <rPh sb="36" eb="37">
      <t>ジョウ</t>
    </rPh>
    <rPh sb="38" eb="40">
      <t>リュウイ</t>
    </rPh>
    <rPh sb="40" eb="42">
      <t>ジコウ</t>
    </rPh>
    <rPh sb="44" eb="46">
      <t>カクニン</t>
    </rPh>
    <phoneticPr fontId="2"/>
  </si>
  <si>
    <t>このシートは「評価項目一覧」とリンクしています。自己加算点が表示されていない場合は評価しません。</t>
    <rPh sb="7" eb="9">
      <t>ヒョウカ</t>
    </rPh>
    <rPh sb="9" eb="11">
      <t>コウモク</t>
    </rPh>
    <rPh sb="11" eb="13">
      <t>イチラン</t>
    </rPh>
    <rPh sb="24" eb="26">
      <t>ジコ</t>
    </rPh>
    <rPh sb="26" eb="28">
      <t>カサン</t>
    </rPh>
    <rPh sb="28" eb="29">
      <t>テン</t>
    </rPh>
    <rPh sb="30" eb="32">
      <t>ヒョウジ</t>
    </rPh>
    <rPh sb="38" eb="40">
      <t>バアイ</t>
    </rPh>
    <rPh sb="41" eb="43">
      <t>ヒョウカ</t>
    </rPh>
    <phoneticPr fontId="2"/>
  </si>
  <si>
    <t>構成員Ａの評価</t>
    <phoneticPr fontId="2"/>
  </si>
  <si>
    <t>構成員Ｂの評価</t>
    <phoneticPr fontId="2"/>
  </si>
  <si>
    <t>経常ＪＶの
評価</t>
    <phoneticPr fontId="2"/>
  </si>
  <si>
    <t>（様式２）　地域精通度・社会貢献度・企業の技術力等に関する技術資料</t>
    <rPh sb="1" eb="3">
      <t>ヨウシキ</t>
    </rPh>
    <rPh sb="12" eb="14">
      <t>シャカイ</t>
    </rPh>
    <rPh sb="14" eb="17">
      <t>コウケンド</t>
    </rPh>
    <rPh sb="18" eb="20">
      <t>キギョウ</t>
    </rPh>
    <rPh sb="21" eb="24">
      <t>ギジュツリョク</t>
    </rPh>
    <rPh sb="24" eb="25">
      <t>トウ</t>
    </rPh>
    <phoneticPr fontId="2"/>
  </si>
  <si>
    <t>会社名</t>
    <rPh sb="0" eb="3">
      <t>カイシャメイ</t>
    </rPh>
    <phoneticPr fontId="2"/>
  </si>
  <si>
    <t>【地域精通度】</t>
    <rPh sb="1" eb="3">
      <t>チイキ</t>
    </rPh>
    <rPh sb="3" eb="5">
      <t>セイツウ</t>
    </rPh>
    <rPh sb="5" eb="6">
      <t>ド</t>
    </rPh>
    <phoneticPr fontId="2"/>
  </si>
  <si>
    <t>本店所在地</t>
    <rPh sb="0" eb="2">
      <t>ホンテン</t>
    </rPh>
    <rPh sb="2" eb="5">
      <t>ショザイチ</t>
    </rPh>
    <phoneticPr fontId="2"/>
  </si>
  <si>
    <t>所在地の変更日</t>
    <rPh sb="0" eb="3">
      <t>ショザイチ</t>
    </rPh>
    <rPh sb="4" eb="7">
      <t>ヘンコウビ</t>
    </rPh>
    <phoneticPr fontId="2"/>
  </si>
  <si>
    <t>　　　　　年　　月　　日</t>
    <rPh sb="5" eb="6">
      <t>ネン</t>
    </rPh>
    <rPh sb="8" eb="9">
      <t>ガツ</t>
    </rPh>
    <rPh sb="11" eb="12">
      <t>ニチ</t>
    </rPh>
    <phoneticPr fontId="2"/>
  </si>
  <si>
    <t>旧所在地</t>
    <rPh sb="0" eb="4">
      <t>キュウショザイチ</t>
    </rPh>
    <phoneticPr fontId="2"/>
  </si>
  <si>
    <t>コリンズ登録番号</t>
    <phoneticPr fontId="2"/>
  </si>
  <si>
    <t>工事名称</t>
    <phoneticPr fontId="2"/>
  </si>
  <si>
    <t>評価対象</t>
    <rPh sb="0" eb="2">
      <t>ヒョウカ</t>
    </rPh>
    <rPh sb="2" eb="4">
      <t>タイショウ</t>
    </rPh>
    <phoneticPr fontId="2"/>
  </si>
  <si>
    <t>実績</t>
    <rPh sb="0" eb="2">
      <t>ジッセキ</t>
    </rPh>
    <phoneticPr fontId="2"/>
  </si>
  <si>
    <t>①</t>
    <phoneticPr fontId="2"/>
  </si>
  <si>
    <t>男女共同参画活動実績の有無</t>
    <phoneticPr fontId="2"/>
  </si>
  <si>
    <t>障がい者雇用実績の有無</t>
    <phoneticPr fontId="2"/>
  </si>
  <si>
    <t>④</t>
    <phoneticPr fontId="2"/>
  </si>
  <si>
    <t>人権に関する取組実績の有無（人権研修の受講実績又は公正採用選考人権啓発推進員の設置）</t>
    <rPh sb="0" eb="2">
      <t>ジンケン</t>
    </rPh>
    <rPh sb="3" eb="4">
      <t>カン</t>
    </rPh>
    <rPh sb="6" eb="8">
      <t>トリクミ</t>
    </rPh>
    <rPh sb="8" eb="10">
      <t>ジッセキ</t>
    </rPh>
    <rPh sb="11" eb="13">
      <t>ウム</t>
    </rPh>
    <rPh sb="14" eb="16">
      <t>ジンケン</t>
    </rPh>
    <rPh sb="16" eb="18">
      <t>ケンシュウ</t>
    </rPh>
    <rPh sb="19" eb="21">
      <t>ジュコウ</t>
    </rPh>
    <rPh sb="21" eb="23">
      <t>ジッセキ</t>
    </rPh>
    <rPh sb="23" eb="24">
      <t>マタ</t>
    </rPh>
    <phoneticPr fontId="2"/>
  </si>
  <si>
    <t>「みえる・わかる・つながる！職業ポータルサイト」Webページへの登録</t>
    <phoneticPr fontId="2"/>
  </si>
  <si>
    <t>現場見学会等の開催実績</t>
    <phoneticPr fontId="2"/>
  </si>
  <si>
    <t>不当要求防止責任者講習の受講実績</t>
    <phoneticPr fontId="2"/>
  </si>
  <si>
    <t>【企業の技術力等】</t>
    <rPh sb="1" eb="2">
      <t>キギョウ</t>
    </rPh>
    <rPh sb="2" eb="5">
      <t>ギジュツリョク</t>
    </rPh>
    <rPh sb="5" eb="6">
      <t>トウ</t>
    </rPh>
    <rPh sb="6" eb="7">
      <t>カン</t>
    </rPh>
    <phoneticPr fontId="2"/>
  </si>
  <si>
    <t>□</t>
  </si>
  <si>
    <t>【地域精通度の注意事項】</t>
    <rPh sb="1" eb="3">
      <t>チイキ</t>
    </rPh>
    <rPh sb="3" eb="5">
      <t>セイツウ</t>
    </rPh>
    <rPh sb="5" eb="6">
      <t>ド</t>
    </rPh>
    <phoneticPr fontId="2"/>
  </si>
  <si>
    <t>注1：</t>
    <phoneticPr fontId="2"/>
  </si>
  <si>
    <t>本店と建設業法上の主たる営業所の所在地が同じ場合は、本店所在地の入力は不要です。</t>
    <rPh sb="26" eb="28">
      <t>ホンテン</t>
    </rPh>
    <rPh sb="28" eb="31">
      <t>ショザイチ</t>
    </rPh>
    <rPh sb="32" eb="34">
      <t>ニュウリョク</t>
    </rPh>
    <phoneticPr fontId="2"/>
  </si>
  <si>
    <t>注2：</t>
    <phoneticPr fontId="2"/>
  </si>
  <si>
    <t>公告の前月から３６か月前までの期間に、本店及び建設業法上の主たる営業所の所在地を変更した場合は、旧所在地と変更日を入力して下さい。</t>
    <rPh sb="0" eb="2">
      <t>コウコク</t>
    </rPh>
    <rPh sb="3" eb="5">
      <t>ゼンゲツ</t>
    </rPh>
    <rPh sb="10" eb="11">
      <t>ゲツ</t>
    </rPh>
    <rPh sb="11" eb="12">
      <t>マエ</t>
    </rPh>
    <rPh sb="15" eb="17">
      <t>キカン</t>
    </rPh>
    <rPh sb="48" eb="52">
      <t>キュウショザイチ</t>
    </rPh>
    <rPh sb="53" eb="56">
      <t>ヘンコウビ</t>
    </rPh>
    <rPh sb="57" eb="59">
      <t>ニュウリョク</t>
    </rPh>
    <rPh sb="61" eb="62">
      <t>クダ</t>
    </rPh>
    <phoneticPr fontId="2"/>
  </si>
  <si>
    <t>注3：</t>
    <phoneticPr fontId="2"/>
  </si>
  <si>
    <t>三重県内に建設業法上の営業所を有する県外業者は、所在地を入力してください。</t>
    <rPh sb="0" eb="2">
      <t>ミエ</t>
    </rPh>
    <rPh sb="5" eb="10">
      <t>ケンセツギョウホウジョウ</t>
    </rPh>
    <rPh sb="24" eb="27">
      <t>ショザイチ</t>
    </rPh>
    <rPh sb="28" eb="30">
      <t>ニュウリョク</t>
    </rPh>
    <phoneticPr fontId="2"/>
  </si>
  <si>
    <t>【社会貢献度の注意事項】</t>
    <rPh sb="0" eb="1">
      <t>チイキ</t>
    </rPh>
    <rPh sb="1" eb="4">
      <t>コウケンド</t>
    </rPh>
    <phoneticPr fontId="2"/>
  </si>
  <si>
    <t>各項目で実績（認証取得）の有無をプルダウンで選択してください。</t>
    <phoneticPr fontId="2"/>
  </si>
  <si>
    <t>【企業の技術力等の注意事項】</t>
    <rPh sb="0" eb="1">
      <t>キギョウ</t>
    </rPh>
    <rPh sb="1" eb="4">
      <t>ギジュツリョク</t>
    </rPh>
    <rPh sb="4" eb="5">
      <t>トウ</t>
    </rPh>
    <rPh sb="5" eb="6">
      <t>カン</t>
    </rPh>
    <phoneticPr fontId="2"/>
  </si>
  <si>
    <t>（様式３）　技術者の能力に関する技術資料</t>
    <rPh sb="1" eb="3">
      <t>ヨウシキ</t>
    </rPh>
    <phoneticPr fontId="2"/>
  </si>
  <si>
    <t>【技術者の能力】</t>
    <rPh sb="1" eb="4">
      <t>ギジュツシャ</t>
    </rPh>
    <rPh sb="5" eb="7">
      <t>ノウリョク</t>
    </rPh>
    <phoneticPr fontId="2"/>
  </si>
  <si>
    <t>配置予定技術者</t>
    <rPh sb="0" eb="2">
      <t>ハイチ</t>
    </rPh>
    <rPh sb="2" eb="4">
      <t>ヨテイ</t>
    </rPh>
    <rPh sb="4" eb="7">
      <t>ギジュツシャ</t>
    </rPh>
    <phoneticPr fontId="2"/>
  </si>
  <si>
    <t>氏名</t>
    <rPh sb="0" eb="2">
      <t>シメイ</t>
    </rPh>
    <phoneticPr fontId="2"/>
  </si>
  <si>
    <t>生年月日（西暦）</t>
    <rPh sb="0" eb="2">
      <t>セイネン</t>
    </rPh>
    <rPh sb="2" eb="4">
      <t>ガッピ</t>
    </rPh>
    <phoneticPr fontId="2"/>
  </si>
  <si>
    <t>年　　月　　日</t>
    <rPh sb="0" eb="1">
      <t>ネン</t>
    </rPh>
    <rPh sb="3" eb="4">
      <t>ガツ</t>
    </rPh>
    <rPh sb="6" eb="7">
      <t>ニチ</t>
    </rPh>
    <phoneticPr fontId="2"/>
  </si>
  <si>
    <t>資格</t>
    <rPh sb="0" eb="2">
      <t>シカク</t>
    </rPh>
    <phoneticPr fontId="2"/>
  </si>
  <si>
    <t>計装士</t>
    <rPh sb="0" eb="2">
      <t>ケイソウ</t>
    </rPh>
    <rPh sb="2" eb="3">
      <t>シ</t>
    </rPh>
    <phoneticPr fontId="2"/>
  </si>
  <si>
    <t>上記記載工事における
役割・従事期間</t>
    <rPh sb="0" eb="2">
      <t>ジョウキ</t>
    </rPh>
    <rPh sb="2" eb="4">
      <t>キサイ</t>
    </rPh>
    <rPh sb="4" eb="6">
      <t>コウジ</t>
    </rPh>
    <rPh sb="11" eb="13">
      <t>ヤクワリ</t>
    </rPh>
    <rPh sb="14" eb="16">
      <t>ジュウジ</t>
    </rPh>
    <rPh sb="16" eb="18">
      <t>キカン</t>
    </rPh>
    <phoneticPr fontId="2"/>
  </si>
  <si>
    <t>役　　割</t>
    <phoneticPr fontId="2"/>
  </si>
  <si>
    <t>監理技術者</t>
    <phoneticPr fontId="2"/>
  </si>
  <si>
    <t>主任技術者</t>
    <rPh sb="0" eb="2">
      <t>シュニン</t>
    </rPh>
    <rPh sb="2" eb="5">
      <t>ギジュツシャ</t>
    </rPh>
    <phoneticPr fontId="2"/>
  </si>
  <si>
    <t>現場代理人</t>
    <rPh sb="0" eb="2">
      <t>ゲンバ</t>
    </rPh>
    <rPh sb="2" eb="5">
      <t>ダイリニン</t>
    </rPh>
    <phoneticPr fontId="2"/>
  </si>
  <si>
    <t>従事期間</t>
    <rPh sb="0" eb="2">
      <t>ジュウジ</t>
    </rPh>
    <rPh sb="2" eb="4">
      <t>キカン</t>
    </rPh>
    <phoneticPr fontId="2"/>
  </si>
  <si>
    <t>CPD取組実績</t>
    <rPh sb="3" eb="5">
      <t>トリクミ</t>
    </rPh>
    <rPh sb="5" eb="7">
      <t>ジッセキ</t>
    </rPh>
    <phoneticPr fontId="2"/>
  </si>
  <si>
    <t>取得単位認定団体</t>
    <rPh sb="0" eb="2">
      <t>シュトク</t>
    </rPh>
    <rPh sb="2" eb="4">
      <t>タンイ</t>
    </rPh>
    <rPh sb="4" eb="6">
      <t>ニンテイ</t>
    </rPh>
    <rPh sb="6" eb="8">
      <t>ダンタイ</t>
    </rPh>
    <phoneticPr fontId="2"/>
  </si>
  <si>
    <t>（例）○○技士会</t>
    <rPh sb="1" eb="2">
      <t>レイ</t>
    </rPh>
    <rPh sb="5" eb="7">
      <t>ギシ</t>
    </rPh>
    <rPh sb="7" eb="8">
      <t>カイ</t>
    </rPh>
    <phoneticPr fontId="2"/>
  </si>
  <si>
    <t>推奨単位数</t>
    <rPh sb="0" eb="2">
      <t>スイショウ</t>
    </rPh>
    <rPh sb="2" eb="4">
      <t>タンイ</t>
    </rPh>
    <rPh sb="4" eb="5">
      <t>スウ</t>
    </rPh>
    <phoneticPr fontId="2"/>
  </si>
  <si>
    <t>単位／年</t>
    <rPh sb="0" eb="2">
      <t>タンイ</t>
    </rPh>
    <rPh sb="3" eb="4">
      <t>ネン</t>
    </rPh>
    <phoneticPr fontId="2"/>
  </si>
  <si>
    <t>取得単位数</t>
    <rPh sb="0" eb="2">
      <t>シュトク</t>
    </rPh>
    <rPh sb="2" eb="5">
      <t>タンイスウ</t>
    </rPh>
    <phoneticPr fontId="2"/>
  </si>
  <si>
    <t>換算係数</t>
    <rPh sb="0" eb="2">
      <t>カンザン</t>
    </rPh>
    <rPh sb="2" eb="4">
      <t>ケイスウ</t>
    </rPh>
    <phoneticPr fontId="2"/>
  </si>
  <si>
    <t>換算後単位数</t>
    <rPh sb="0" eb="2">
      <t>カンザン</t>
    </rPh>
    <rPh sb="2" eb="3">
      <t>ゴ</t>
    </rPh>
    <rPh sb="3" eb="6">
      <t>タンイスウ</t>
    </rPh>
    <phoneticPr fontId="2"/>
  </si>
  <si>
    <t>換算後単位数の合計</t>
    <rPh sb="0" eb="2">
      <t>カンザン</t>
    </rPh>
    <rPh sb="2" eb="3">
      <t>ゴ</t>
    </rPh>
    <rPh sb="3" eb="6">
      <t>タンイスウ</t>
    </rPh>
    <rPh sb="7" eb="9">
      <t>ゴウケイ</t>
    </rPh>
    <phoneticPr fontId="2"/>
  </si>
  <si>
    <t>単位</t>
    <rPh sb="0" eb="2">
      <t>タンイ</t>
    </rPh>
    <phoneticPr fontId="2"/>
  </si>
  <si>
    <t xml:space="preserve">単　位 </t>
    <rPh sb="0" eb="1">
      <t>タン</t>
    </rPh>
    <rPh sb="2" eb="3">
      <t>イ</t>
    </rPh>
    <phoneticPr fontId="2"/>
  </si>
  <si>
    <t>【技術者の能力の注意事項】</t>
    <rPh sb="1" eb="4">
      <t>ギジュツシャ</t>
    </rPh>
    <rPh sb="5" eb="7">
      <t>ノウリョク</t>
    </rPh>
    <rPh sb="8" eb="10">
      <t>チュウイ</t>
    </rPh>
    <rPh sb="10" eb="12">
      <t>ジコウ</t>
    </rPh>
    <phoneticPr fontId="2"/>
  </si>
  <si>
    <t>注1：</t>
    <rPh sb="0" eb="1">
      <t>チュウ</t>
    </rPh>
    <phoneticPr fontId="2"/>
  </si>
  <si>
    <t>配置予定技術者の氏名は、必ず入力してください。</t>
    <rPh sb="14" eb="16">
      <t>ニュウリョク</t>
    </rPh>
    <phoneticPr fontId="2"/>
  </si>
  <si>
    <t>注2：</t>
    <rPh sb="0" eb="1">
      <t>チュウ</t>
    </rPh>
    <phoneticPr fontId="2"/>
  </si>
  <si>
    <t>配置予定技術者に関する項目のうち、チェック欄が設けてあるところは、該当する「□」をプルダウンで「■」に変更してください。</t>
    <rPh sb="0" eb="2">
      <t>ハイチ</t>
    </rPh>
    <rPh sb="2" eb="4">
      <t>ヨテイ</t>
    </rPh>
    <rPh sb="4" eb="7">
      <t>ギジュツシャ</t>
    </rPh>
    <rPh sb="8" eb="9">
      <t>カン</t>
    </rPh>
    <rPh sb="11" eb="13">
      <t>コウモク</t>
    </rPh>
    <rPh sb="21" eb="22">
      <t>ラン</t>
    </rPh>
    <rPh sb="23" eb="24">
      <t>モウ</t>
    </rPh>
    <rPh sb="33" eb="35">
      <t>ガイトウ</t>
    </rPh>
    <rPh sb="51" eb="53">
      <t>ヘンコウ</t>
    </rPh>
    <phoneticPr fontId="2"/>
  </si>
  <si>
    <t>注3：</t>
    <rPh sb="0" eb="1">
      <t>チュウ</t>
    </rPh>
    <phoneticPr fontId="2"/>
  </si>
  <si>
    <t>配置予定技術者の従事期間は、現地施工期間とし、工場製作期間を含めない期間を入力してください。</t>
    <rPh sb="0" eb="7">
      <t>ハイチヨテイギジュツシャ</t>
    </rPh>
    <rPh sb="8" eb="12">
      <t>ジュウジキカン</t>
    </rPh>
    <rPh sb="23" eb="29">
      <t>コウジョウセイサクキカン</t>
    </rPh>
    <rPh sb="30" eb="31">
      <t>フク</t>
    </rPh>
    <rPh sb="34" eb="36">
      <t>キカン</t>
    </rPh>
    <rPh sb="37" eb="39">
      <t>ニュウリョク</t>
    </rPh>
    <phoneticPr fontId="2"/>
  </si>
  <si>
    <t xml:space="preserve">注4：
</t>
    <rPh sb="0" eb="1">
      <t>チュウ</t>
    </rPh>
    <phoneticPr fontId="2"/>
  </si>
  <si>
    <t>指名停止措置による
加算点の減点</t>
    <rPh sb="0" eb="2">
      <t>シメイ</t>
    </rPh>
    <rPh sb="2" eb="4">
      <t>テイシ</t>
    </rPh>
    <rPh sb="4" eb="6">
      <t>ソチ</t>
    </rPh>
    <rPh sb="10" eb="12">
      <t>カサン</t>
    </rPh>
    <rPh sb="12" eb="13">
      <t>テン</t>
    </rPh>
    <phoneticPr fontId="2"/>
  </si>
  <si>
    <t>様式１</t>
  </si>
  <si>
    <t>R6(2024)年度</t>
    <rPh sb="8" eb="10">
      <t>ネンド</t>
    </rPh>
    <rPh sb="9" eb="10">
      <t>ド</t>
    </rPh>
    <phoneticPr fontId="2"/>
  </si>
  <si>
    <t>R5(2023)年度</t>
    <rPh sb="8" eb="10">
      <t>ネンド</t>
    </rPh>
    <rPh sb="9" eb="10">
      <t>ド</t>
    </rPh>
    <phoneticPr fontId="2"/>
  </si>
  <si>
    <t>②</t>
    <phoneticPr fontId="2"/>
  </si>
  <si>
    <t>③</t>
    <phoneticPr fontId="2"/>
  </si>
  <si>
    <t>⑤</t>
    <phoneticPr fontId="2"/>
  </si>
  <si>
    <t>⑥</t>
    <phoneticPr fontId="2"/>
  </si>
  <si>
    <t>⑦</t>
    <phoneticPr fontId="2"/>
  </si>
  <si>
    <t>地域精通度・貢献度</t>
    <phoneticPr fontId="2"/>
  </si>
  <si>
    <t>「ユースエール認定制度」認定実績</t>
    <rPh sb="12" eb="14">
      <t>ニンテイ</t>
    </rPh>
    <rPh sb="14" eb="16">
      <t>ジッセキ</t>
    </rPh>
    <phoneticPr fontId="2"/>
  </si>
  <si>
    <t>「みえの働き方改革推進企業登録制度」登録実績</t>
    <phoneticPr fontId="2"/>
  </si>
  <si>
    <t>－</t>
  </si>
  <si>
    <t>営業所所在地</t>
    <rPh sb="0" eb="3">
      <t>エイギョウショ</t>
    </rPh>
    <rPh sb="3" eb="6">
      <t>ショザイチ</t>
    </rPh>
    <phoneticPr fontId="2"/>
  </si>
  <si>
    <t xml:space="preserve">注2：
</t>
    <phoneticPr fontId="2"/>
  </si>
  <si>
    <t>※本頁は（様式２）の注意事項となっています。提出の必要はありません。</t>
    <rPh sb="1" eb="2">
      <t>ホン</t>
    </rPh>
    <rPh sb="2" eb="3">
      <t>ページ</t>
    </rPh>
    <rPh sb="5" eb="7">
      <t>ヨウシキ</t>
    </rPh>
    <rPh sb="10" eb="12">
      <t>チュウイ</t>
    </rPh>
    <rPh sb="12" eb="14">
      <t>ジコウ</t>
    </rPh>
    <rPh sb="22" eb="24">
      <t>テイシュツ</t>
    </rPh>
    <rPh sb="25" eb="27">
      <t>ヒツヨウ</t>
    </rPh>
    <phoneticPr fontId="2"/>
  </si>
  <si>
    <t>【社会貢献度】</t>
    <phoneticPr fontId="2"/>
  </si>
  <si>
    <t>管工事に係る資格</t>
    <rPh sb="0" eb="1">
      <t>カン</t>
    </rPh>
    <rPh sb="1" eb="3">
      <t>コウジ</t>
    </rPh>
    <rPh sb="2" eb="3">
      <t>コト</t>
    </rPh>
    <rPh sb="4" eb="5">
      <t>カカ</t>
    </rPh>
    <rPh sb="6" eb="8">
      <t>シカク</t>
    </rPh>
    <phoneticPr fontId="2"/>
  </si>
  <si>
    <t>企業の技術力等</t>
    <phoneticPr fontId="2"/>
  </si>
  <si>
    <t>品質
マネジメント</t>
    <rPh sb="0" eb="2">
      <t>ヒンシツ</t>
    </rPh>
    <phoneticPr fontId="2"/>
  </si>
  <si>
    <t>労働安全
衛生管理</t>
    <rPh sb="0" eb="2">
      <t>ロウドウ</t>
    </rPh>
    <rPh sb="2" eb="4">
      <t>アンゼン</t>
    </rPh>
    <phoneticPr fontId="2"/>
  </si>
  <si>
    <t>配置予定
技術者の
工事実績</t>
    <rPh sb="0" eb="2">
      <t>ハイチ</t>
    </rPh>
    <rPh sb="2" eb="4">
      <t>ヨテイ</t>
    </rPh>
    <rPh sb="5" eb="8">
      <t>ギジュツシャ</t>
    </rPh>
    <rPh sb="10" eb="12">
      <t>コウジ</t>
    </rPh>
    <rPh sb="12" eb="14">
      <t>ジッセキ</t>
    </rPh>
    <phoneticPr fontId="2"/>
  </si>
  <si>
    <t>配置予定
技術者の
資格保有状況</t>
    <rPh sb="10" eb="12">
      <t>シカク</t>
    </rPh>
    <rPh sb="12" eb="14">
      <t>ホユウ</t>
    </rPh>
    <rPh sb="14" eb="16">
      <t>ジョウキョウ</t>
    </rPh>
    <phoneticPr fontId="2"/>
  </si>
  <si>
    <t>配置予定技術者
のCPD
(継続学習制度)
取組実績</t>
    <phoneticPr fontId="2"/>
  </si>
  <si>
    <t>（様式１）　加算点申告書</t>
    <rPh sb="1" eb="3">
      <t>ヨウシキ</t>
    </rPh>
    <rPh sb="6" eb="8">
      <t>カサン</t>
    </rPh>
    <rPh sb="8" eb="9">
      <t>テン</t>
    </rPh>
    <rPh sb="9" eb="12">
      <t>シンコクショ</t>
    </rPh>
    <phoneticPr fontId="2"/>
  </si>
  <si>
    <t>社会貢献度</t>
    <phoneticPr fontId="2"/>
  </si>
  <si>
    <t>△換算前
加算点満点
×1割
×件数</t>
    <rPh sb="1" eb="3">
      <t>カンサン</t>
    </rPh>
    <rPh sb="3" eb="4">
      <t>マエ</t>
    </rPh>
    <phoneticPr fontId="2"/>
  </si>
  <si>
    <t>△換算前
加算点満点
×1割</t>
    <rPh sb="0" eb="2">
      <t>カンサン</t>
    </rPh>
    <rPh sb="2" eb="3">
      <t>マエ</t>
    </rPh>
    <phoneticPr fontId="2"/>
  </si>
  <si>
    <t>① 男女共同参画活動実績
② 障がい者雇用実績
③ 人権に関する取組実績
④ 「みえる・わかる・つながる！職業ポータルサイト」
　 Webページへの登録
⑤ 現場見学会等の開催実績
⑥ 不当要求防止責任者講習の受講実績
⑦ 職場環境づくりの実績</t>
    <rPh sb="28" eb="30">
      <t>ジンケン</t>
    </rPh>
    <rPh sb="31" eb="32">
      <t>カン</t>
    </rPh>
    <rPh sb="34" eb="36">
      <t>トリクミ</t>
    </rPh>
    <rPh sb="36" eb="38">
      <t>ジッセキ</t>
    </rPh>
    <rPh sb="56" eb="58">
      <t>ショクギョウ</t>
    </rPh>
    <rPh sb="98" eb="102">
      <t>フトウヨウキュウ</t>
    </rPh>
    <rPh sb="102" eb="104">
      <t>ボウシ</t>
    </rPh>
    <rPh sb="104" eb="107">
      <t>セキニンシャ</t>
    </rPh>
    <rPh sb="107" eb="109">
      <t>コウシュウ</t>
    </rPh>
    <rPh sb="110" eb="112">
      <t>ジュコウ</t>
    </rPh>
    <rPh sb="112" eb="114">
      <t>ジッセキ</t>
    </rPh>
    <phoneticPr fontId="2"/>
  </si>
  <si>
    <t>左欄の①～⑦のうち、該当する項目により得られる合計点数</t>
    <rPh sb="0" eb="1">
      <t>ヒダリ</t>
    </rPh>
    <rPh sb="1" eb="2">
      <t>ラン</t>
    </rPh>
    <rPh sb="10" eb="12">
      <t>ガイトウ</t>
    </rPh>
    <rPh sb="14" eb="16">
      <t>コウモク</t>
    </rPh>
    <rPh sb="19" eb="20">
      <t>エ</t>
    </rPh>
    <rPh sb="23" eb="25">
      <t>ゴウケイ</t>
    </rPh>
    <rPh sb="25" eb="26">
      <t>テン</t>
    </rPh>
    <rPh sb="26" eb="27">
      <t>スウ</t>
    </rPh>
    <phoneticPr fontId="2"/>
  </si>
  <si>
    <t>４点</t>
    <rPh sb="1" eb="2">
      <t>テン</t>
    </rPh>
    <phoneticPr fontId="2"/>
  </si>
  <si>
    <t>３点</t>
    <rPh sb="1" eb="2">
      <t>テン</t>
    </rPh>
    <phoneticPr fontId="2"/>
  </si>
  <si>
    <t>２点</t>
    <rPh sb="1" eb="2">
      <t>テン</t>
    </rPh>
    <phoneticPr fontId="2"/>
  </si>
  <si>
    <t>１点</t>
    <rPh sb="1" eb="2">
      <t>テン</t>
    </rPh>
    <phoneticPr fontId="2"/>
  </si>
  <si>
    <t>実績（取得点）なし</t>
    <rPh sb="0" eb="2">
      <t>ジッセキ</t>
    </rPh>
    <rPh sb="3" eb="5">
      <t>シュトク</t>
    </rPh>
    <rPh sb="5" eb="6">
      <t>テン</t>
    </rPh>
    <phoneticPr fontId="2"/>
  </si>
  <si>
    <t>左欄の①～⑦のうち、該当する項目により得られる合計点数</t>
    <phoneticPr fontId="2"/>
  </si>
  <si>
    <t>評価対象として届け出る項目に「○」をプルダウンで選択してください。（最大４点）</t>
    <rPh sb="37" eb="38">
      <t>テン</t>
    </rPh>
    <phoneticPr fontId="2"/>
  </si>
  <si>
    <t>R7(2025)年度</t>
    <rPh sb="8" eb="10">
      <t>ネンド</t>
    </rPh>
    <rPh sb="9" eb="10">
      <t>ド</t>
    </rPh>
    <phoneticPr fontId="2"/>
  </si>
  <si>
    <t>R4(2022)年度</t>
    <phoneticPr fontId="2"/>
  </si>
  <si>
    <t xml:space="preserve">下記の実績（認証取得）の該当項目数により評価します。
①男女共同参画活動実績
女性の職業生活における活躍の推進に関する法律に基づく一般事業主行動計画を策定している場合に評価します。（１点）
②障がい者雇用実績
障害者の雇用の促進等に関する法律に基づく障がい者雇用の有無により評価します。（１点）
・法律により障がい者雇用が義務付けられている企業は、法定雇用率を達成している場合に評価します。
・法律により障がい者雇用が義務付けられていない企業は、障がい者を雇用している場合に評価します。
③人権に関する取組実績
「三重県が開催する人権に関する研修の受講実績」又は「職業安定法に基づく公正採用選考人権啓発推進員の設置」のいずれかの取組実績の有無により評価します。（１点）
なお、「三重県が開催する人権に関する研修の受講実績」は、令和６年度から令和７年度の受講実績を評価の対象とします。
・「三重県が開催する人権に関する研修の受講実績」と「職業安定法に基づく公正採用選考人権啓発推進員の設置」は重複して評価しません。
④「みえる・わかる・つながる！職業ポータルサイト」Webページへの登録
・当該工事の入札に参加する者が、「みえる・わかる・つながる！職業ポータルサイト」Webぺージにインターンシップ受入情報を登録している場合に評価します。（１点）
・Webページ登録項目のうち「所在地、業種、職種、受入対象、受入時期、受入人数」の項目が全て記載されている場合に評価します。
⑤現場見学会等の開催実績
・当該工事の入札に参加する者が、単独又は共同企業体構成員として受注した三重県内の工事において、小学校、中学校、高等学校等の教育機関を対象に社会に貢献する建設業の役割の理解や次世代を支える若者たちの建設業への興味や関心を高めることを目的として現場見学会を開催した場合、及び、同目的で出前講座、実習授業を開催した場合に評価します。（１点）
・現場見学会、出前講座、実習授業は１０名以上を対象とした場合に評価します。ただし、１０名以上の参加が見込めない場合（小規模な学校や学校側との調整の結果参加者が１０名未満となった場合）は、１０名未満でも評価します。
・令和２年度から当該工事の入札公告日までの開催実績を評価の対象とします。
・評価対象の現場見学会の実績は、官民の別は問いません。
⑥不当要求防止責任者講習の受講実績
　当該工事の入札に参加する者が、不当要求防止責任者を選任し、三重県公安委員会（(公財)暴力追放三重県民センター）が開催する不当要求防止責任者講習の受講実績のある場合に評価します。（１点）
　なお、「不当要求防止責任者講習の受講実績」は、令和４年度から入札公告日までの受講実績を評価の対象とします。
⑦職場環境づくりの実績
　下記のいずれかの実績により評価します。 
　（１） 令和３年度以降に「ユースエール認定制度」に認定されたことがある。（２点）
　（２）「みえの働き方改革推進企業登録制度」に登録されている。（１点）
※（１）と（２）は重複して評価しません。 </t>
    <rPh sb="95" eb="96">
      <t>テン</t>
    </rPh>
    <rPh sb="153" eb="155">
      <t>ホウリツ</t>
    </rPh>
    <rPh sb="201" eb="203">
      <t>ホウリツ</t>
    </rPh>
    <rPh sb="206" eb="207">
      <t>ショウ</t>
    </rPh>
    <rPh sb="209" eb="210">
      <t>シャ</t>
    </rPh>
    <rPh sb="210" eb="212">
      <t>コヨウ</t>
    </rPh>
    <rPh sb="213" eb="216">
      <t>ギムヅ</t>
    </rPh>
    <rPh sb="223" eb="225">
      <t>キギョウ</t>
    </rPh>
    <rPh sb="227" eb="228">
      <t>ショウ</t>
    </rPh>
    <rPh sb="230" eb="231">
      <t>シャ</t>
    </rPh>
    <rPh sb="232" eb="234">
      <t>コヨウ</t>
    </rPh>
    <rPh sb="238" eb="240">
      <t>バアイ</t>
    </rPh>
    <rPh sb="241" eb="243">
      <t>ヒョウカ</t>
    </rPh>
    <rPh sb="250" eb="252">
      <t>ジンケン</t>
    </rPh>
    <rPh sb="253" eb="254">
      <t>カン</t>
    </rPh>
    <rPh sb="256" eb="258">
      <t>トリクミ</t>
    </rPh>
    <rPh sb="258" eb="260">
      <t>ジッセキ</t>
    </rPh>
    <rPh sb="262" eb="265">
      <t>ミエケン</t>
    </rPh>
    <rPh sb="266" eb="268">
      <t>カイサイ</t>
    </rPh>
    <rPh sb="270" eb="272">
      <t>ジンケン</t>
    </rPh>
    <rPh sb="273" eb="274">
      <t>カン</t>
    </rPh>
    <rPh sb="276" eb="278">
      <t>ケンシュウ</t>
    </rPh>
    <rPh sb="279" eb="281">
      <t>ジュコウ</t>
    </rPh>
    <rPh sb="281" eb="283">
      <t>ジッセキ</t>
    </rPh>
    <rPh sb="284" eb="285">
      <t>マタ</t>
    </rPh>
    <rPh sb="287" eb="289">
      <t>ショクギョウ</t>
    </rPh>
    <rPh sb="289" eb="291">
      <t>アンテイ</t>
    </rPh>
    <rPh sb="291" eb="292">
      <t>ホウ</t>
    </rPh>
    <rPh sb="293" eb="294">
      <t>モト</t>
    </rPh>
    <rPh sb="296" eb="298">
      <t>コウセイ</t>
    </rPh>
    <rPh sb="298" eb="300">
      <t>サイヨウ</t>
    </rPh>
    <rPh sb="300" eb="302">
      <t>センコウ</t>
    </rPh>
    <rPh sb="302" eb="304">
      <t>ジンケン</t>
    </rPh>
    <rPh sb="304" eb="306">
      <t>ケイハツ</t>
    </rPh>
    <rPh sb="306" eb="309">
      <t>スイシンイン</t>
    </rPh>
    <rPh sb="310" eb="312">
      <t>セッチ</t>
    </rPh>
    <rPh sb="319" eb="320">
      <t>ト</t>
    </rPh>
    <rPh sb="320" eb="321">
      <t>ク</t>
    </rPh>
    <rPh sb="321" eb="323">
      <t>ジッセキ</t>
    </rPh>
    <rPh sb="324" eb="326">
      <t>ウム</t>
    </rPh>
    <rPh sb="368" eb="370">
      <t>レイワ</t>
    </rPh>
    <rPh sb="371" eb="373">
      <t>ネンド</t>
    </rPh>
    <rPh sb="375" eb="377">
      <t>レイワ</t>
    </rPh>
    <rPh sb="378" eb="380">
      <t>ネンド</t>
    </rPh>
    <rPh sb="381" eb="383">
      <t>ジュコウ</t>
    </rPh>
    <rPh sb="383" eb="385">
      <t>ジッセキ</t>
    </rPh>
    <rPh sb="446" eb="448">
      <t>セッチ</t>
    </rPh>
    <rPh sb="604" eb="606">
      <t>ウケイレ</t>
    </rPh>
    <rPh sb="609" eb="613">
      <t>ウケイレジキ</t>
    </rPh>
    <rPh sb="614" eb="616">
      <t>ウケイレ</t>
    </rPh>
    <rPh sb="616" eb="618">
      <t>ニンズウ</t>
    </rPh>
    <rPh sb="803" eb="805">
      <t>ジュギョウ</t>
    </rPh>
    <rPh sb="889" eb="891">
      <t>ガッコウ</t>
    </rPh>
    <rPh sb="891" eb="892">
      <t>ガワ</t>
    </rPh>
    <rPh sb="894" eb="896">
      <t>チョウセイ</t>
    </rPh>
    <rPh sb="897" eb="899">
      <t>ケッカ</t>
    </rPh>
    <rPh sb="899" eb="902">
      <t>サンカシャ</t>
    </rPh>
    <rPh sb="905" eb="906">
      <t>メイ</t>
    </rPh>
    <rPh sb="906" eb="908">
      <t>ミマン</t>
    </rPh>
    <rPh sb="912" eb="914">
      <t>バアイ</t>
    </rPh>
    <rPh sb="1133" eb="1135">
      <t>レイワ</t>
    </rPh>
    <rPh sb="1136" eb="1138">
      <t>ネンド</t>
    </rPh>
    <rPh sb="1166" eb="1168">
      <t>ショクバ</t>
    </rPh>
    <rPh sb="1168" eb="1170">
      <t>カンキョウ</t>
    </rPh>
    <rPh sb="1174" eb="1176">
      <t>ジッセキ</t>
    </rPh>
    <phoneticPr fontId="2"/>
  </si>
  <si>
    <t>配置予定技術者が令和４年度から令和７年度に取得したＣＰＤ単位により評価します。
・ＣＰＤ単位は、建設系ＣＰＤ協議会加盟団体で証明、認定されたものに限ります。ただし、当該工事が建築関係業種の場合は、建築ＣＰＤ運営会議の加盟団体を含みます。
・申告は、加盟団体のうちいずれか１団体の取得単位に限ります。ただし、相互承認を受けたＣＰＤ単位は、申告する加盟団体以外であっても取得単位に含めることを可能とします。
・１年間の推奨単位を設定していない団体のＣＰＤ単位は、評価の対象としません。
・各年度の取得単位は、換算係数を乗じるものとします。（小数第４位以下切り捨て）
・換算係数は、令和４年度は１／４、令和５年度は１／２、令和６年度及び令和７年度は１とします。</t>
    <rPh sb="8" eb="10">
      <t>レイワ</t>
    </rPh>
    <rPh sb="11" eb="13">
      <t>ネンド</t>
    </rPh>
    <rPh sb="15" eb="17">
      <t>レイワ</t>
    </rPh>
    <rPh sb="18" eb="20">
      <t>ネンド</t>
    </rPh>
    <rPh sb="232" eb="234">
      <t>タイショウ</t>
    </rPh>
    <rPh sb="273" eb="275">
      <t>イカ</t>
    </rPh>
    <rPh sb="288" eb="290">
      <t>レイワ</t>
    </rPh>
    <rPh sb="291" eb="293">
      <t>ネンド</t>
    </rPh>
    <rPh sb="298" eb="300">
      <t>レイワ</t>
    </rPh>
    <rPh sb="301" eb="303">
      <t>ネンド</t>
    </rPh>
    <rPh sb="308" eb="310">
      <t>レイワ</t>
    </rPh>
    <rPh sb="311" eb="313">
      <t>ネンド</t>
    </rPh>
    <rPh sb="313" eb="314">
      <t>オヨ</t>
    </rPh>
    <rPh sb="315" eb="317">
      <t>レイワ</t>
    </rPh>
    <rPh sb="318" eb="320">
      <t>ネンド</t>
    </rPh>
    <phoneticPr fontId="2"/>
  </si>
  <si>
    <t>CPDの取得単位認定団体で記入できる団体数は、１団体のみとします。
推奨単位数は、上記で記入した団体のR7.4.1時点の推奨単位数を入力してください。</t>
    <rPh sb="4" eb="6">
      <t>シュトク</t>
    </rPh>
    <rPh sb="6" eb="8">
      <t>タンイ</t>
    </rPh>
    <rPh sb="8" eb="10">
      <t>ニンテイ</t>
    </rPh>
    <rPh sb="10" eb="12">
      <t>ダンタイ</t>
    </rPh>
    <rPh sb="20" eb="21">
      <t>スウ</t>
    </rPh>
    <rPh sb="34" eb="36">
      <t>スイショウ</t>
    </rPh>
    <rPh sb="36" eb="38">
      <t>タンイ</t>
    </rPh>
    <rPh sb="38" eb="39">
      <t>スウ</t>
    </rPh>
    <rPh sb="41" eb="43">
      <t>ジョウキ</t>
    </rPh>
    <rPh sb="44" eb="46">
      <t>キニュウ</t>
    </rPh>
    <rPh sb="48" eb="50">
      <t>ダンタイ</t>
    </rPh>
    <rPh sb="57" eb="59">
      <t>ジテン</t>
    </rPh>
    <rPh sb="60" eb="62">
      <t>スイショウ</t>
    </rPh>
    <rPh sb="62" eb="65">
      <t>タンイスウ</t>
    </rPh>
    <rPh sb="66" eb="68">
      <t>ニュウリョク</t>
    </rPh>
    <phoneticPr fontId="2"/>
  </si>
  <si>
    <t>簡易型Ａ</t>
  </si>
  <si>
    <t>四日市港ポートビル空調設備改修工事（その３）</t>
    <rPh sb="0" eb="4">
      <t>ヨッカイチコウ</t>
    </rPh>
    <rPh sb="9" eb="17">
      <t>クウチョウセツビカイシュウコウジ</t>
    </rPh>
    <phoneticPr fontId="2"/>
  </si>
  <si>
    <t>四日市市、川越町に本店及び建設業法上の主たる営業所あり</t>
    <rPh sb="0" eb="3">
      <t>ヨッカイチ</t>
    </rPh>
    <rPh sb="3" eb="4">
      <t>シ</t>
    </rPh>
    <rPh sb="5" eb="7">
      <t>カワゴエ</t>
    </rPh>
    <rPh sb="7" eb="8">
      <t>チョウ</t>
    </rPh>
    <phoneticPr fontId="2"/>
  </si>
  <si>
    <t>いなべ市、桑名市、鈴鹿市、亀山市、木曽岬町、東員町、朝日町、菰野町に本店及び建設業法上の主たる営業所あり</t>
    <rPh sb="3" eb="4">
      <t>シ</t>
    </rPh>
    <rPh sb="5" eb="7">
      <t>クワナ</t>
    </rPh>
    <rPh sb="7" eb="8">
      <t>シ</t>
    </rPh>
    <rPh sb="9" eb="11">
      <t>スズカ</t>
    </rPh>
    <rPh sb="11" eb="12">
      <t>シ</t>
    </rPh>
    <rPh sb="13" eb="15">
      <t>カメヤマ</t>
    </rPh>
    <rPh sb="15" eb="16">
      <t>シ</t>
    </rPh>
    <rPh sb="17" eb="20">
      <t>キソサキ</t>
    </rPh>
    <rPh sb="20" eb="21">
      <t>チョウ</t>
    </rPh>
    <rPh sb="22" eb="24">
      <t>トウイン</t>
    </rPh>
    <rPh sb="24" eb="25">
      <t>チョウ</t>
    </rPh>
    <rPh sb="26" eb="28">
      <t>アサヒ</t>
    </rPh>
    <rPh sb="28" eb="29">
      <t>チョウ</t>
    </rPh>
    <rPh sb="30" eb="32">
      <t>コモノ</t>
    </rPh>
    <rPh sb="32" eb="33">
      <t>チョウ</t>
    </rPh>
    <phoneticPr fontId="2"/>
  </si>
  <si>
    <t>評価対象工事の実績あり</t>
    <rPh sb="0" eb="2">
      <t>ヒョウカ</t>
    </rPh>
    <rPh sb="2" eb="4">
      <t>タイショウ</t>
    </rPh>
    <rPh sb="4" eb="6">
      <t>コウジ</t>
    </rPh>
    <rPh sb="7" eb="9">
      <t>ジッセキ</t>
    </rPh>
    <phoneticPr fontId="2"/>
  </si>
  <si>
    <t>１資格以上配置</t>
    <rPh sb="1" eb="3">
      <t>シカク</t>
    </rPh>
    <rPh sb="3" eb="5">
      <t>イジョウ</t>
    </rPh>
    <rPh sb="5" eb="7">
      <t>ハイチ</t>
    </rPh>
    <phoneticPr fontId="2"/>
  </si>
  <si>
    <t>評価対象工事の実績あり</t>
    <phoneticPr fontId="2"/>
  </si>
  <si>
    <t>四日市港管理組合管理者</t>
    <rPh sb="0" eb="8">
      <t>ヨッカイチコウカンリクミアイ</t>
    </rPh>
    <rPh sb="8" eb="11">
      <t>カンリシャ</t>
    </rPh>
    <phoneticPr fontId="2"/>
  </si>
  <si>
    <t>四日市港ポートビル空調設備改修工事（その３）</t>
    <phoneticPr fontId="2"/>
  </si>
  <si>
    <t>「本店及び建設業法上の主たる営業所」の所在地により評価します。
・本店等の所在地を変更した場合、公告の前月から３６か月前までの期間の「１８か月以上連続した所在地」を評価の対象とします。</t>
    <rPh sb="33" eb="35">
      <t>ホンテン</t>
    </rPh>
    <rPh sb="35" eb="36">
      <t>トウ</t>
    </rPh>
    <rPh sb="85" eb="87">
      <t>タイショウ</t>
    </rPh>
    <phoneticPr fontId="2"/>
  </si>
  <si>
    <r>
      <t xml:space="preserve">当該工事のうち、建設業法上の建設工事の県内企業による施工の割合により評価します。
・県内企業とは、三重県内に「本店及び建設業法上の主たる営業所」を有する企業を指します。
・元請直営施工、一次下請負及び二次下請負による施工を評価の対象とします。
　県内企業による施工の割合 ＝ [ 契約金額(最終) － { 県外一次下請金額(最終) + 県外二次下請金額(最終) } ] ／ 契約金額(最終)
</t>
    </r>
    <r>
      <rPr>
        <b/>
        <sz val="12"/>
        <rFont val="BIZ UDゴシック"/>
        <family val="3"/>
        <charset val="128"/>
      </rPr>
      <t>※当該工事を契約後、「建設工事請負契約書の特約事項」に基づき履行を確認します。</t>
    </r>
    <rPh sb="26" eb="28">
      <t>セコウ</t>
    </rPh>
    <rPh sb="29" eb="31">
      <t>ワリアイ</t>
    </rPh>
    <rPh sb="86" eb="88">
      <t>モトウケ</t>
    </rPh>
    <rPh sb="88" eb="90">
      <t>チョクエイ</t>
    </rPh>
    <rPh sb="90" eb="92">
      <t>セコウ</t>
    </rPh>
    <rPh sb="93" eb="95">
      <t>イチジ</t>
    </rPh>
    <rPh sb="98" eb="99">
      <t>オヨ</t>
    </rPh>
    <rPh sb="111" eb="113">
      <t>ヒョウカ</t>
    </rPh>
    <rPh sb="189" eb="191">
      <t>キンガク</t>
    </rPh>
    <rPh sb="192" eb="194">
      <t>サイシュウ</t>
    </rPh>
    <phoneticPr fontId="2"/>
  </si>
  <si>
    <t>令和７年度　単総一庁　第１６号</t>
    <rPh sb="0" eb="2">
      <t>レイワ</t>
    </rPh>
    <rPh sb="3" eb="5">
      <t>ネンド</t>
    </rPh>
    <rPh sb="6" eb="7">
      <t>タン</t>
    </rPh>
    <rPh sb="7" eb="8">
      <t>ソウ</t>
    </rPh>
    <rPh sb="8" eb="9">
      <t>イッ</t>
    </rPh>
    <rPh sb="9" eb="10">
      <t>チョウ</t>
    </rPh>
    <rPh sb="11" eb="12">
      <t>ダイ</t>
    </rPh>
    <rPh sb="14" eb="15">
      <t>ゴウ</t>
    </rPh>
    <phoneticPr fontId="2"/>
  </si>
  <si>
    <t>建築設備工事（管工事）【令和７年６月版】</t>
    <phoneticPr fontId="2"/>
  </si>
  <si>
    <t>総合評価方式評価項目一覧　　【建築設備工事（管工事）】　除算方式</t>
    <rPh sb="0" eb="2">
      <t>ソウゴウ</t>
    </rPh>
    <rPh sb="2" eb="4">
      <t>ヒョウカ</t>
    </rPh>
    <rPh sb="4" eb="6">
      <t>ホウシキ</t>
    </rPh>
    <rPh sb="6" eb="8">
      <t>ヒョウカ</t>
    </rPh>
    <rPh sb="8" eb="10">
      <t>コウモク</t>
    </rPh>
    <rPh sb="10" eb="12">
      <t>イチラン</t>
    </rPh>
    <rPh sb="15" eb="17">
      <t>ケンチク</t>
    </rPh>
    <rPh sb="17" eb="19">
      <t>セツビ</t>
    </rPh>
    <rPh sb="19" eb="21">
      <t>コウジ</t>
    </rPh>
    <rPh sb="22" eb="25">
      <t>カンコウジ</t>
    </rPh>
    <rPh sb="28" eb="30">
      <t>ジョサン</t>
    </rPh>
    <rPh sb="30" eb="32">
      <t>ホウシキ</t>
    </rPh>
    <phoneticPr fontId="2"/>
  </si>
  <si>
    <t>・「災害協定」の締結数により評価します。
・「災害協定」とは、四日市港管理組合との「地震、津波、風水害等の緊急時における調査、災害応急工事に関する協定」、又は「技術資料作成上の留意事項」に記載した、「四日市市、川越町との防災協定」「三重県との防災協定」をいいます。
・「災害協定の実績」は、「災害協定」を締結している場合を指します。
　なお、「災害協定の実績」は、令和６年度又は令和７年度の防災協定締結を評価の対象とします。対象期間以前の協定締結で、自動継続している協定は含みます。</t>
    <rPh sb="77" eb="78">
      <t>マタ</t>
    </rPh>
    <rPh sb="182" eb="184">
      <t>レイワ</t>
    </rPh>
    <rPh sb="185" eb="187">
      <t>ネンド</t>
    </rPh>
    <rPh sb="189" eb="191">
      <t>レイワ</t>
    </rPh>
    <rPh sb="192" eb="194">
      <t>ネンド</t>
    </rPh>
    <rPh sb="202" eb="204">
      <t>ヒョウカ</t>
    </rPh>
    <phoneticPr fontId="2"/>
  </si>
  <si>
    <t>県内企業による施工の割合 70％以上</t>
    <rPh sb="0" eb="2">
      <t>ケンナイ</t>
    </rPh>
    <phoneticPr fontId="2"/>
  </si>
  <si>
    <t>県内企業による施工の割合 50％以上</t>
    <rPh sb="0" eb="2">
      <t>ケンナイ</t>
    </rPh>
    <phoneticPr fontId="2"/>
  </si>
  <si>
    <t>単独又は共同企業体構成員（出資比率20％以上に限る）の元請として受注し、平成２２年度以降に完成し、かつ、引渡しが済んでいる評価対象工事の実績の有無により評価します。
・「評価対象工事」とは、ユニット形空気調和機（エアハンドリングユニット）の新設又は更新を行った管工事を指します。
・評価対象の工事実績は１件とし、官民の別は問いません。
※評価対象工事を確認できる資料（竣工登録された登録内容確認書（工事実績）、契約書、工事仕様書、図面、完成認定書、発注者の契約履行証明書等）を提出してください。（ＪＶ構成員であった場合は出資比率２０％以上であることが確認できるよう注意してください。）尚、添付資料により判断できない場合は評価しません。</t>
    <rPh sb="2" eb="3">
      <t>マタ</t>
    </rPh>
    <rPh sb="4" eb="6">
      <t>キョウドウ</t>
    </rPh>
    <rPh sb="6" eb="9">
      <t>キギョウタイ</t>
    </rPh>
    <phoneticPr fontId="2"/>
  </si>
  <si>
    <r>
      <t xml:space="preserve">当該現場作業に従事する、以下に挙げる登録基幹技能者の資格数により評価します。
　①登録配管基幹技能者
　②登録ダクト基幹技能者
　③登録冷凍空調基幹技能者
・評価の対象とする登録基幹技能者は、入札に参加する者又は下請予定企業が雇用する者とし、当該工事に申請する配置予定技術者は評価の対象としません。
・登録基幹技能者とは、国土交通省に登録した機関が実施する登録基幹技能者講習を修了したことを証明する、「登録基幹技能者講習修了証」を有する者を指します。
・同資格の登録基幹技能者が、当該現場作業に２名以上従事しても１資格とします。
・１人の者が、該当する資格を複数保有する場合は、該当する保有資格数で評価します。
</t>
    </r>
    <r>
      <rPr>
        <b/>
        <sz val="12"/>
        <rFont val="BIZ UDゴシック"/>
        <family val="3"/>
        <charset val="128"/>
      </rPr>
      <t>※当該工事を契約後、「建設工事請負契約書の特約事項」に基づき履行を確認します。</t>
    </r>
    <rPh sb="12" eb="14">
      <t>イカ</t>
    </rPh>
    <rPh sb="15" eb="16">
      <t>ア</t>
    </rPh>
    <rPh sb="26" eb="28">
      <t>シカク</t>
    </rPh>
    <rPh sb="28" eb="29">
      <t>スウ</t>
    </rPh>
    <rPh sb="121" eb="123">
      <t>トウガイ</t>
    </rPh>
    <rPh sb="227" eb="228">
      <t>オナ</t>
    </rPh>
    <rPh sb="228" eb="230">
      <t>シカク</t>
    </rPh>
    <rPh sb="231" eb="233">
      <t>トウロク</t>
    </rPh>
    <rPh sb="237" eb="238">
      <t>シャ</t>
    </rPh>
    <rPh sb="248" eb="249">
      <t>メイ</t>
    </rPh>
    <rPh sb="249" eb="251">
      <t>イジョウ</t>
    </rPh>
    <rPh sb="257" eb="259">
      <t>シカク</t>
    </rPh>
    <phoneticPr fontId="2"/>
  </si>
  <si>
    <t>配置予定技術者が主任(監理）技術者又は現場代理人として従事した工事のうち、単独又は共同企業体構成員（出資比率20％以上に限る）の元請として受注した評価対象工事の実績の有無により評価します。
・「評価対象工事」とは、ユニット形空気調和機（エアハンドリングユニット）の新設又は更新を行った管工事を指します。
・主任(監理)技術者としての実績とは、平成２２年度以降に完成し、かつ、引渡しが済んでいる工事で、現地施工の実績を対象とし、現地施工期間において、完成日を含む２分の１以上の連続した期間に従事した工事の実績をいいます。
・現場代理人としての実績とは、平成２２年度以降に完成し、かつ、引渡しが済んでいる工事で、現地施工の実績を対象とし、現地施工期間において、完成日を含む２分の１以上の連続した期間に従事した工事の実績をいいます。ただし、コリンズに登録されていた者に限ります。
・評価対象の工事実績は１件とし、官民の別は問いません。
・余裕期間制度の対象工事は、現地施工期間において、完成日を含む実工期（現地着手日から完成日まで）の２分の１以上の連続した期間に従事した実績を評価の対象とします。
※評価対象工事を確認できる資料（竣工登録された登録内容確認書（工事実績）、契約書、工事仕様書、図面、完成認定書、発注者の契約履行証明書等）を提出してください。（ＪＶ構成員であった場合は出資比率２０％以上であることが確認できるよう注意してください。）尚、添付資料により判断できない場合は評価しません。</t>
    <rPh sb="39" eb="40">
      <t>マタ</t>
    </rPh>
    <rPh sb="41" eb="43">
      <t>キョウドウ</t>
    </rPh>
    <rPh sb="43" eb="46">
      <t>キギョウタイ</t>
    </rPh>
    <phoneticPr fontId="2"/>
  </si>
  <si>
    <t>配置予定技術者の管工事に係る資格（計装士）保有の有無により評価します。</t>
    <rPh sb="12" eb="13">
      <t>カカ</t>
    </rPh>
    <rPh sb="17" eb="20">
      <t>ケイソウシ</t>
    </rPh>
    <phoneticPr fontId="2"/>
  </si>
  <si>
    <t>当該工事の入札公告日が、四日市港管理組合が総合評価方式で発注した工事で不履行による減点措置が課されている期間内である場合、「技術提案等不履行確定通知書等」に記載した減点を行います。</t>
    <rPh sb="0" eb="2">
      <t>トウガイ</t>
    </rPh>
    <rPh sb="5" eb="7">
      <t>ニュウサツ</t>
    </rPh>
    <rPh sb="12" eb="20">
      <t>ヨッカイチコウカンリクミアイ</t>
    </rPh>
    <rPh sb="41" eb="45">
      <t>ゲンテンソチ</t>
    </rPh>
    <rPh sb="70" eb="72">
      <t>カクテイ</t>
    </rPh>
    <phoneticPr fontId="2"/>
  </si>
  <si>
    <t>四日市港管理組合が総合評価方式で発注した工事で、技術資料又は施工体制確認資料に記載された事項に不履行があった場合の減点は、次式により行います。
　　減点後の貴社の換算前加算点合計＝Ａ－（Ｂ×０．１×Ｃ）
　　　Ａ：貴社の換算前加算点合計
　　　Ｂ：当該工事の換算前加算点満点
　　　Ｃ：不履行工事件数
　　　　　　不履行工事件数とは、当該工事の入札公告日が「技術提案等不履行確定通知書」で通知された不履行による減点の対象となる期間内である工事の件数とします。</t>
    <rPh sb="0" eb="8">
      <t>ヨッカイチコウカンリクミアイ</t>
    </rPh>
    <rPh sb="167" eb="169">
      <t>トウガイ</t>
    </rPh>
    <rPh sb="169" eb="171">
      <t>コウジ</t>
    </rPh>
    <rPh sb="172" eb="174">
      <t>ニュウサツ</t>
    </rPh>
    <rPh sb="174" eb="176">
      <t>コウコク</t>
    </rPh>
    <rPh sb="176" eb="177">
      <t>ビ</t>
    </rPh>
    <rPh sb="194" eb="196">
      <t>ツウチ</t>
    </rPh>
    <rPh sb="199" eb="202">
      <t>フリコウ</t>
    </rPh>
    <phoneticPr fontId="2"/>
  </si>
  <si>
    <t>当該工事の入札公告日が、四日市港管理組合発注工事にかかる贈賄、公契約関係競売等妨害又は談合により役員等又は使用人が逮捕、又は逮捕を経ないで公訴を提起されたことによる指名停止に伴う減点措置期間内である場合、減点を行います。</t>
    <rPh sb="0" eb="2">
      <t>トウガイ</t>
    </rPh>
    <rPh sb="2" eb="4">
      <t>コウジ</t>
    </rPh>
    <rPh sb="5" eb="7">
      <t>ニュウサツ</t>
    </rPh>
    <rPh sb="7" eb="9">
      <t>コウコク</t>
    </rPh>
    <rPh sb="9" eb="10">
      <t>ビ</t>
    </rPh>
    <rPh sb="12" eb="20">
      <t>ヨッカイチコウカンリクミアイ</t>
    </rPh>
    <rPh sb="87" eb="88">
      <t>トモナ</t>
    </rPh>
    <rPh sb="89" eb="91">
      <t>ゲンテン</t>
    </rPh>
    <rPh sb="91" eb="93">
      <t>ソチ</t>
    </rPh>
    <rPh sb="93" eb="96">
      <t>キカンナイ</t>
    </rPh>
    <phoneticPr fontId="2"/>
  </si>
  <si>
    <t>当該工事の入札公告日が、四日市港管理組合発注工事にかかる贈賄、公契約関係競売等妨害又は談合により役員等又は使用人が逮捕、又は逮捕を経ないで公訴を提起されたことによる指名停止に伴う減点措置期間内である場合の減点は、次式により行います。
　　減点後の貴社の換算前加算点合計＝Ａ－（Ｂ×０．１）
　　　Ａ：貴社の換算前加算点合計
　　　Ｂ：当該工事の換算前加算点満点
※減点措置期間は指名停止期間の終了日の翌日から１年間とします。
　なお、対象となる指名停止措置は、当該工事入札公告日の前年度４月１日から当該工事入札公告日までの期間に指名停止期間が１日でも重複するものとします。</t>
    <rPh sb="12" eb="20">
      <t>ヨッカイチコウカンリクミアイ</t>
    </rPh>
    <rPh sb="89" eb="91">
      <t>ゲンテン</t>
    </rPh>
    <rPh sb="91" eb="93">
      <t>ソチ</t>
    </rPh>
    <rPh sb="102" eb="104">
      <t>ゲンテン</t>
    </rPh>
    <rPh sb="183" eb="185">
      <t>ゲンテン</t>
    </rPh>
    <rPh sb="185" eb="187">
      <t>ソチ</t>
    </rPh>
    <rPh sb="187" eb="189">
      <t>キカン</t>
    </rPh>
    <rPh sb="218" eb="220">
      <t>タイショウ</t>
    </rPh>
    <rPh sb="223" eb="225">
      <t>シメイ</t>
    </rPh>
    <rPh sb="225" eb="227">
      <t>テイシ</t>
    </rPh>
    <rPh sb="227" eb="229">
      <t>ソチ</t>
    </rPh>
    <rPh sb="231" eb="233">
      <t>トウガイ</t>
    </rPh>
    <rPh sb="233" eb="235">
      <t>コウジ</t>
    </rPh>
    <rPh sb="235" eb="237">
      <t>ニュウサツ</t>
    </rPh>
    <rPh sb="237" eb="239">
      <t>コウコク</t>
    </rPh>
    <rPh sb="239" eb="240">
      <t>ビ</t>
    </rPh>
    <rPh sb="241" eb="244">
      <t>ゼンネンド</t>
    </rPh>
    <rPh sb="245" eb="246">
      <t>ガツ</t>
    </rPh>
    <rPh sb="247" eb="248">
      <t>ニチ</t>
    </rPh>
    <rPh sb="250" eb="252">
      <t>トウガイ</t>
    </rPh>
    <rPh sb="252" eb="254">
      <t>コウジ</t>
    </rPh>
    <rPh sb="254" eb="256">
      <t>ニュウサツ</t>
    </rPh>
    <rPh sb="256" eb="258">
      <t>コウコク</t>
    </rPh>
    <rPh sb="258" eb="259">
      <t>ビ</t>
    </rPh>
    <rPh sb="262" eb="264">
      <t>キカン</t>
    </rPh>
    <rPh sb="265" eb="267">
      <t>シメイ</t>
    </rPh>
    <rPh sb="267" eb="269">
      <t>テイシ</t>
    </rPh>
    <rPh sb="269" eb="271">
      <t>キカン</t>
    </rPh>
    <rPh sb="273" eb="274">
      <t>ニチ</t>
    </rPh>
    <rPh sb="276" eb="278">
      <t>チョウフク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</si>
</sst>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_);\(0\)"/>
    <numFmt numFmtId="178" formatCode="0.000"/>
    <numFmt numFmtId="179" formatCode="0.00;&quot;△ &quot;0.00"/>
    <numFmt numFmtId="180" formatCode="[$-411]ge\.m\.d;@"/>
    <numFmt numFmtId="181" formatCode="&quot;～&quot;[$-411]ge\.m\.d;@"/>
    <numFmt numFmtId="182" formatCode="0&quot;日&quot;"/>
    <numFmt numFmtId="183" formatCode="&quot;JV &quot;?0&quot;%&quot;"/>
    <numFmt numFmtId="184" formatCode="#,##0.000_ "/>
  </numFmts>
  <fonts count="30"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6"/>
      <name val="ＭＳ Ｐゴシック"/>
      <family val="3"/>
      <charset val="128"/>
    </font>
    <font>
      <b/>
      <sz val="12"/>
      <name val="BIZ UDゴシック"/>
      <family val="3"/>
      <charset val="128"/>
    </font>
    <font>
      <sz val="11"/>
      <name val="BIZ UD明朝 Medium"/>
      <family val="1"/>
      <charset val="128"/>
    </font>
    <font>
      <sz val="9"/>
      <name val="BIZ UD明朝 Medium"/>
      <family val="1"/>
      <charset val="128"/>
    </font>
    <font>
      <sz val="10"/>
      <color rgb="FFFF0000"/>
      <name val="BIZ UD明朝 Medium"/>
      <family val="1"/>
      <charset val="128"/>
    </font>
    <font>
      <sz val="11"/>
      <color rgb="FFFF0000"/>
      <name val="BIZ UD明朝 Medium"/>
      <family val="1"/>
      <charset val="128"/>
    </font>
    <font>
      <sz val="11"/>
      <color theme="1"/>
      <name val="BIZ UD明朝 Medium"/>
      <family val="1"/>
      <charset val="128"/>
    </font>
    <font>
      <sz val="14"/>
      <name val="BIZ UDゴシック"/>
      <family val="3"/>
      <charset val="128"/>
    </font>
    <font>
      <b/>
      <sz val="11"/>
      <color rgb="FFFF0000"/>
      <name val="BIZ UD明朝 Medium"/>
      <family val="1"/>
      <charset val="128"/>
    </font>
    <font>
      <sz val="11"/>
      <name val="BIZ UDゴシック"/>
      <family val="3"/>
      <charset val="128"/>
    </font>
    <font>
      <sz val="11"/>
      <color theme="1"/>
      <name val="BIZ UDゴシック"/>
      <family val="3"/>
      <charset val="128"/>
    </font>
    <font>
      <b/>
      <sz val="20"/>
      <name val="BIZ UDゴシック"/>
      <family val="3"/>
      <charset val="128"/>
    </font>
    <font>
      <sz val="20"/>
      <name val="BIZ UDゴシック"/>
      <family val="3"/>
      <charset val="128"/>
    </font>
    <font>
      <sz val="12"/>
      <name val="BIZ UDゴシック"/>
      <family val="3"/>
      <charset val="128"/>
    </font>
    <font>
      <sz val="14"/>
      <color theme="1"/>
      <name val="BIZ UDゴシック"/>
      <family val="3"/>
      <charset val="128"/>
    </font>
    <font>
      <sz val="18"/>
      <name val="BIZ UDゴシック"/>
      <family val="3"/>
      <charset val="128"/>
    </font>
    <font>
      <b/>
      <sz val="14"/>
      <name val="BIZ UDゴシック"/>
      <family val="3"/>
      <charset val="128"/>
    </font>
    <font>
      <sz val="16"/>
      <name val="BIZ UDゴシック"/>
      <family val="3"/>
      <charset val="128"/>
    </font>
    <font>
      <sz val="16"/>
      <color rgb="FFFF0000"/>
      <name val="BIZ UDゴシック"/>
      <family val="3"/>
      <charset val="128"/>
    </font>
    <font>
      <sz val="16"/>
      <color theme="1"/>
      <name val="BIZ UDゴシック"/>
      <family val="3"/>
      <charset val="128"/>
    </font>
    <font>
      <b/>
      <sz val="16"/>
      <color rgb="FFFF0000"/>
      <name val="BIZ UDゴシック"/>
      <family val="3"/>
      <charset val="128"/>
    </font>
    <font>
      <b/>
      <sz val="18"/>
      <name val="BIZ UD明朝 Medium"/>
      <family val="1"/>
      <charset val="128"/>
    </font>
    <font>
      <sz val="11"/>
      <color indexed="56"/>
      <name val="BIZ UD明朝 Medium"/>
      <family val="1"/>
      <charset val="128"/>
    </font>
    <font>
      <sz val="11"/>
      <color theme="3"/>
      <name val="BIZ UD明朝 Medium"/>
      <family val="1"/>
      <charset val="128"/>
    </font>
    <font>
      <sz val="11"/>
      <name val="BIZ UDP明朝 Medium"/>
      <family val="1"/>
      <charset val="128"/>
    </font>
    <font>
      <u/>
      <sz val="11"/>
      <name val="BIZ UDゴシック"/>
      <family val="3"/>
      <charset val="128"/>
    </font>
  </fonts>
  <fills count="6">
    <fill>
      <patternFill patternType="none"/>
    </fill>
    <fill>
      <patternFill patternType="gray125"/>
    </fill>
    <fill>
      <patternFill patternType="solid">
        <fgColor rgb="FFFFFF66"/>
        <bgColor indexed="64"/>
      </patternFill>
    </fill>
    <fill>
      <patternFill patternType="solid">
        <fgColor rgb="FFF79443"/>
        <bgColor indexed="64"/>
      </patternFill>
    </fill>
    <fill>
      <patternFill patternType="solid">
        <fgColor theme="4" tint="0.79998168889431442"/>
        <bgColor indexed="64"/>
      </patternFill>
    </fill>
    <fill>
      <patternFill patternType="solid">
        <fgColor theme="0"/>
        <bgColor indexed="64"/>
      </patternFill>
    </fill>
  </fills>
  <borders count="10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style="thin">
        <color indexed="64"/>
      </top>
      <bottom/>
      <diagonal/>
    </border>
    <border>
      <left/>
      <right style="medium">
        <color indexed="64"/>
      </right>
      <top/>
      <bottom/>
      <diagonal/>
    </border>
    <border>
      <left style="medium">
        <color indexed="64"/>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diagonal/>
    </border>
    <border>
      <left/>
      <right style="thin">
        <color indexed="64"/>
      </right>
      <top/>
      <bottom/>
      <diagonal/>
    </border>
    <border>
      <left style="thin">
        <color indexed="64"/>
      </left>
      <right/>
      <top style="double">
        <color indexed="64"/>
      </top>
      <bottom/>
      <diagonal/>
    </border>
    <border>
      <left/>
      <right style="thin">
        <color indexed="64"/>
      </right>
      <top style="double">
        <color indexed="64"/>
      </top>
      <bottom/>
      <diagonal/>
    </border>
    <border diagonalUp="1">
      <left style="thin">
        <color indexed="64"/>
      </left>
      <right style="thin">
        <color indexed="64"/>
      </right>
      <top style="double">
        <color indexed="64"/>
      </top>
      <bottom style="thin">
        <color indexed="64"/>
      </bottom>
      <diagonal style="dotted">
        <color indexed="64"/>
      </diagonal>
    </border>
    <border>
      <left/>
      <right style="medium">
        <color indexed="64"/>
      </right>
      <top style="double">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double">
        <color indexed="64"/>
      </bottom>
      <diagonal/>
    </border>
    <border>
      <left style="medium">
        <color indexed="64"/>
      </left>
      <right/>
      <top style="double">
        <color indexed="64"/>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bottom style="double">
        <color indexed="64"/>
      </bottom>
      <diagonal/>
    </border>
    <border>
      <left style="thin">
        <color indexed="64"/>
      </left>
      <right/>
      <top/>
      <bottom style="medium">
        <color indexed="64"/>
      </bottom>
      <diagonal/>
    </border>
    <border>
      <left/>
      <right style="medium">
        <color indexed="64"/>
      </right>
      <top style="thin">
        <color indexed="64"/>
      </top>
      <bottom/>
      <diagonal/>
    </border>
    <border>
      <left/>
      <right style="thin">
        <color indexed="64"/>
      </right>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style="thin">
        <color auto="1"/>
      </left>
      <right style="thin">
        <color rgb="FFFF0000"/>
      </right>
      <top style="medium">
        <color indexed="64"/>
      </top>
      <bottom style="thin">
        <color auto="1"/>
      </bottom>
      <diagonal/>
    </border>
    <border>
      <left style="thin">
        <color rgb="FFFF0000"/>
      </left>
      <right style="thin">
        <color rgb="FFFF0000"/>
      </right>
      <top style="medium">
        <color indexed="64"/>
      </top>
      <bottom style="thin">
        <color auto="1"/>
      </bottom>
      <diagonal/>
    </border>
    <border>
      <left style="thin">
        <color rgb="FFFF0000"/>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rgb="FFFF0000"/>
      </left>
      <right style="medium">
        <color indexed="64"/>
      </right>
      <top style="medium">
        <color indexed="64"/>
      </top>
      <bottom style="thin">
        <color auto="1"/>
      </bottom>
      <diagonal/>
    </border>
    <border>
      <left style="thin">
        <color auto="1"/>
      </left>
      <right style="thin">
        <color rgb="FFFF0000"/>
      </right>
      <top style="thin">
        <color auto="1"/>
      </top>
      <bottom style="thin">
        <color auto="1"/>
      </bottom>
      <diagonal/>
    </border>
    <border>
      <left style="thin">
        <color rgb="FFFF0000"/>
      </left>
      <right style="thin">
        <color rgb="FFFF0000"/>
      </right>
      <top style="thin">
        <color auto="1"/>
      </top>
      <bottom style="thin">
        <color auto="1"/>
      </bottom>
      <diagonal/>
    </border>
    <border>
      <left style="thin">
        <color rgb="FFFF0000"/>
      </left>
      <right style="thin">
        <color auto="1"/>
      </right>
      <top style="thin">
        <color auto="1"/>
      </top>
      <bottom style="thin">
        <color auto="1"/>
      </bottom>
      <diagonal/>
    </border>
    <border>
      <left style="thin">
        <color rgb="FFFF0000"/>
      </left>
      <right/>
      <top style="thin">
        <color auto="1"/>
      </top>
      <bottom style="thin">
        <color auto="1"/>
      </bottom>
      <diagonal/>
    </border>
    <border diagonalUp="1">
      <left style="thin">
        <color indexed="64"/>
      </left>
      <right/>
      <top style="thin">
        <color auto="1"/>
      </top>
      <bottom style="thin">
        <color indexed="64"/>
      </bottom>
      <diagonal style="thin">
        <color indexed="64"/>
      </diagonal>
    </border>
    <border diagonalUp="1">
      <left/>
      <right/>
      <top style="thin">
        <color auto="1"/>
      </top>
      <bottom style="thin">
        <color indexed="64"/>
      </bottom>
      <diagonal style="thin">
        <color indexed="64"/>
      </diagonal>
    </border>
    <border diagonalUp="1">
      <left/>
      <right style="medium">
        <color indexed="64"/>
      </right>
      <top style="thin">
        <color auto="1"/>
      </top>
      <bottom style="thin">
        <color indexed="64"/>
      </bottom>
      <diagonal style="thin">
        <color indexed="64"/>
      </diagonal>
    </border>
    <border>
      <left style="thin">
        <color auto="1"/>
      </left>
      <right style="thin">
        <color rgb="FFFF0000"/>
      </right>
      <top style="thin">
        <color auto="1"/>
      </top>
      <bottom style="thin">
        <color rgb="FFFF0000"/>
      </bottom>
      <diagonal/>
    </border>
    <border>
      <left style="thin">
        <color rgb="FFFF0000"/>
      </left>
      <right style="thin">
        <color rgb="FFFF0000"/>
      </right>
      <top style="thin">
        <color auto="1"/>
      </top>
      <bottom style="thin">
        <color rgb="FFFF0000"/>
      </bottom>
      <diagonal/>
    </border>
    <border>
      <left style="thin">
        <color auto="1"/>
      </left>
      <right style="thin">
        <color rgb="FFFF0000"/>
      </right>
      <top style="thin">
        <color rgb="FFFF0000"/>
      </top>
      <bottom style="thin">
        <color auto="1"/>
      </bottom>
      <diagonal/>
    </border>
    <border>
      <left style="thin">
        <color rgb="FFFF0000"/>
      </left>
      <right style="thin">
        <color rgb="FFFF0000"/>
      </right>
      <top style="thin">
        <color rgb="FFFF0000"/>
      </top>
      <bottom style="thin">
        <color auto="1"/>
      </bottom>
      <diagonal/>
    </border>
    <border>
      <left style="thin">
        <color rgb="FFFF0000"/>
      </left>
      <right style="medium">
        <color indexed="64"/>
      </right>
      <top style="thin">
        <color indexed="64"/>
      </top>
      <bottom style="thin">
        <color auto="1"/>
      </bottom>
      <diagonal/>
    </border>
    <border>
      <left style="thin">
        <color rgb="FFFF0000"/>
      </left>
      <right style="medium">
        <color indexed="64"/>
      </right>
      <top style="thin">
        <color auto="1"/>
      </top>
      <bottom style="thin">
        <color rgb="FFFF0000"/>
      </bottom>
      <diagonal/>
    </border>
    <border>
      <left style="thin">
        <color rgb="FFFF0000"/>
      </left>
      <right style="medium">
        <color indexed="64"/>
      </right>
      <top style="thin">
        <color rgb="FFFF0000"/>
      </top>
      <bottom style="thin">
        <color auto="1"/>
      </bottom>
      <diagonal/>
    </border>
    <border diagonalUp="1">
      <left style="thin">
        <color indexed="64"/>
      </left>
      <right style="thin">
        <color indexed="64"/>
      </right>
      <top style="thin">
        <color indexed="64"/>
      </top>
      <bottom style="thin">
        <color indexed="64"/>
      </bottom>
      <diagonal style="dotted">
        <color indexed="64"/>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s>
  <cellStyleXfs count="5">
    <xf numFmtId="0" fontId="0" fillId="0" borderId="0">
      <alignment vertical="center"/>
    </xf>
    <xf numFmtId="9" fontId="1" fillId="0" borderId="0" applyFont="0" applyFill="0" applyBorder="0" applyAlignment="0" applyProtection="0">
      <alignment vertical="center"/>
    </xf>
    <xf numFmtId="0" fontId="3"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1" fillId="0" borderId="0">
      <alignment vertical="center"/>
    </xf>
  </cellStyleXfs>
  <cellXfs count="603">
    <xf numFmtId="0" fontId="0" fillId="0" borderId="0" xfId="0">
      <alignment vertical="center"/>
    </xf>
    <xf numFmtId="0" fontId="6" fillId="0" borderId="0" xfId="0" applyFont="1" applyProtection="1">
      <alignment vertical="center"/>
      <protection locked="0"/>
    </xf>
    <xf numFmtId="0" fontId="6" fillId="0" borderId="0" xfId="0" applyFont="1" applyAlignment="1" applyProtection="1">
      <alignment horizontal="center" vertical="center"/>
      <protection locked="0"/>
    </xf>
    <xf numFmtId="0" fontId="6" fillId="0" borderId="0" xfId="0" applyFont="1" applyAlignment="1" applyProtection="1">
      <alignment horizontal="left" vertical="center"/>
      <protection locked="0"/>
    </xf>
    <xf numFmtId="0" fontId="6" fillId="4" borderId="33" xfId="0" quotePrefix="1" applyFont="1" applyFill="1" applyBorder="1" applyProtection="1">
      <alignment vertical="center"/>
      <protection locked="0"/>
    </xf>
    <xf numFmtId="0" fontId="6" fillId="4" borderId="38" xfId="0" quotePrefix="1" applyFont="1" applyFill="1" applyBorder="1" applyProtection="1">
      <alignment vertical="center"/>
      <protection locked="0"/>
    </xf>
    <xf numFmtId="0" fontId="6" fillId="0" borderId="23" xfId="0" applyFont="1" applyBorder="1" applyProtection="1">
      <alignment vertical="center"/>
      <protection locked="0"/>
    </xf>
    <xf numFmtId="0" fontId="6" fillId="0" borderId="23" xfId="0" applyFont="1" applyBorder="1" applyAlignment="1" applyProtection="1">
      <alignment horizontal="left" vertical="center" wrapText="1"/>
      <protection locked="0"/>
    </xf>
    <xf numFmtId="0" fontId="6" fillId="0" borderId="0" xfId="0" applyFont="1" applyAlignment="1" applyProtection="1">
      <alignment horizontal="right" vertical="center" wrapText="1"/>
      <protection locked="0"/>
    </xf>
    <xf numFmtId="0" fontId="6" fillId="0" borderId="0" xfId="0" applyFont="1" applyAlignment="1" applyProtection="1">
      <alignment horizontal="left" vertical="center" wrapText="1"/>
      <protection locked="0"/>
    </xf>
    <xf numFmtId="0" fontId="6" fillId="4" borderId="0" xfId="0" quotePrefix="1" applyFont="1" applyFill="1" applyAlignment="1" applyProtection="1">
      <alignment horizontal="center" vertical="center"/>
      <protection locked="0"/>
    </xf>
    <xf numFmtId="0" fontId="6" fillId="4" borderId="0" xfId="0" applyFont="1" applyFill="1" applyAlignment="1" applyProtection="1">
      <alignment horizontal="center" vertical="center"/>
      <protection locked="0"/>
    </xf>
    <xf numFmtId="0" fontId="9" fillId="0" borderId="0" xfId="0" applyFont="1" applyProtection="1">
      <alignment vertical="center"/>
      <protection locked="0"/>
    </xf>
    <xf numFmtId="0" fontId="8" fillId="0" borderId="0" xfId="0" applyFont="1" applyAlignment="1" applyProtection="1">
      <alignment vertical="center" wrapText="1"/>
      <protection locked="0"/>
    </xf>
    <xf numFmtId="0" fontId="9" fillId="0" borderId="0" xfId="0" applyFont="1" applyAlignment="1" applyProtection="1">
      <alignment horizontal="right" vertical="center"/>
      <protection locked="0"/>
    </xf>
    <xf numFmtId="0" fontId="11" fillId="0" borderId="0" xfId="0" applyFont="1" applyProtection="1">
      <alignment vertical="center"/>
      <protection locked="0"/>
    </xf>
    <xf numFmtId="0" fontId="6" fillId="0" borderId="16" xfId="0" applyFont="1" applyBorder="1" applyProtection="1">
      <alignment vertical="center"/>
      <protection locked="0"/>
    </xf>
    <xf numFmtId="0" fontId="6" fillId="0" borderId="0" xfId="0" applyFont="1" applyBorder="1" applyProtection="1">
      <alignment vertical="center"/>
      <protection locked="0"/>
    </xf>
    <xf numFmtId="0" fontId="6" fillId="0" borderId="21" xfId="0" applyFont="1" applyBorder="1" applyProtection="1">
      <alignment vertical="center"/>
      <protection locked="0"/>
    </xf>
    <xf numFmtId="0" fontId="6" fillId="0" borderId="72" xfId="0" applyFont="1" applyBorder="1" applyProtection="1">
      <alignment vertical="center"/>
      <protection locked="0"/>
    </xf>
    <xf numFmtId="0" fontId="6" fillId="0" borderId="45" xfId="0" applyFont="1" applyBorder="1" applyProtection="1">
      <alignment vertical="center"/>
      <protection locked="0"/>
    </xf>
    <xf numFmtId="0" fontId="6" fillId="0" borderId="65" xfId="0" applyFont="1" applyBorder="1" applyProtection="1">
      <alignment vertical="center"/>
      <protection locked="0"/>
    </xf>
    <xf numFmtId="0" fontId="6" fillId="0" borderId="58" xfId="0" applyFont="1" applyBorder="1" applyProtection="1">
      <alignment vertical="center"/>
      <protection locked="0"/>
    </xf>
    <xf numFmtId="0" fontId="6" fillId="0" borderId="24" xfId="0" applyFont="1" applyBorder="1" applyProtection="1">
      <alignment vertical="center"/>
      <protection locked="0"/>
    </xf>
    <xf numFmtId="0" fontId="6" fillId="0" borderId="74" xfId="0" applyFont="1" applyBorder="1" applyProtection="1">
      <alignment vertical="center"/>
      <protection locked="0"/>
    </xf>
    <xf numFmtId="0" fontId="6" fillId="0" borderId="42" xfId="0" applyFont="1" applyBorder="1" applyAlignment="1" applyProtection="1">
      <alignment horizontal="center" vertical="center"/>
      <protection locked="0"/>
    </xf>
    <xf numFmtId="0" fontId="6" fillId="0" borderId="0" xfId="0" applyFont="1" applyAlignment="1" applyProtection="1">
      <alignment vertical="center" wrapText="1"/>
      <protection locked="0"/>
    </xf>
    <xf numFmtId="0" fontId="6" fillId="0" borderId="29" xfId="0" applyFont="1" applyBorder="1" applyAlignment="1" applyProtection="1">
      <alignment horizontal="center" vertical="center"/>
      <protection locked="0"/>
    </xf>
    <xf numFmtId="0" fontId="6" fillId="0" borderId="39"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6" fillId="0" borderId="7" xfId="0" applyFont="1" applyBorder="1" applyAlignment="1" applyProtection="1">
      <alignment vertical="center" textRotation="255"/>
      <protection locked="0"/>
    </xf>
    <xf numFmtId="0" fontId="6" fillId="0" borderId="0" xfId="0" applyFont="1" applyAlignment="1" applyProtection="1">
      <alignment horizontal="center" vertical="center" textRotation="255"/>
      <protection locked="0"/>
    </xf>
    <xf numFmtId="0" fontId="6" fillId="0" borderId="0" xfId="0" applyFont="1" applyAlignment="1" applyProtection="1">
      <alignment horizontal="center" vertical="center" wrapText="1"/>
      <protection locked="0"/>
    </xf>
    <xf numFmtId="2" fontId="6" fillId="0" borderId="0" xfId="0" applyNumberFormat="1" applyFont="1" applyAlignment="1" applyProtection="1">
      <alignment horizontal="center" vertical="center" wrapText="1"/>
      <protection locked="0"/>
    </xf>
    <xf numFmtId="12" fontId="6" fillId="0" borderId="0" xfId="0" applyNumberFormat="1" applyFont="1" applyAlignment="1" applyProtection="1">
      <alignment horizontal="center" vertical="center" wrapText="1"/>
      <protection locked="0"/>
    </xf>
    <xf numFmtId="178" fontId="6" fillId="0" borderId="0" xfId="0" applyNumberFormat="1" applyFont="1" applyAlignment="1">
      <alignment horizontal="center" vertical="center" wrapText="1"/>
    </xf>
    <xf numFmtId="184" fontId="6" fillId="0" borderId="0" xfId="0" applyNumberFormat="1" applyFont="1" applyAlignment="1">
      <alignment horizontal="center" vertical="center" wrapText="1"/>
    </xf>
    <xf numFmtId="178" fontId="6" fillId="0" borderId="0" xfId="0" applyNumberFormat="1" applyFont="1" applyAlignment="1" applyProtection="1">
      <alignment horizontal="center" vertical="center" wrapText="1"/>
      <protection locked="0"/>
    </xf>
    <xf numFmtId="184" fontId="6" fillId="0" borderId="0" xfId="0" applyNumberFormat="1" applyFont="1" applyAlignment="1" applyProtection="1">
      <alignment horizontal="center" vertical="center" wrapText="1"/>
      <protection locked="0"/>
    </xf>
    <xf numFmtId="0" fontId="6" fillId="0" borderId="16" xfId="0" quotePrefix="1" applyFont="1" applyBorder="1" applyAlignment="1" applyProtection="1">
      <alignment horizontal="right" vertical="center" wrapText="1"/>
      <protection locked="0"/>
    </xf>
    <xf numFmtId="0" fontId="6" fillId="0" borderId="0" xfId="0" quotePrefix="1" applyFont="1" applyAlignment="1" applyProtection="1">
      <alignment horizontal="right" vertical="center" wrapText="1"/>
      <protection locked="0"/>
    </xf>
    <xf numFmtId="0" fontId="6" fillId="0" borderId="21" xfId="0" applyFont="1" applyBorder="1" applyAlignment="1" applyProtection="1">
      <alignment vertical="center" wrapText="1"/>
      <protection locked="0"/>
    </xf>
    <xf numFmtId="0" fontId="6" fillId="0" borderId="21" xfId="0" applyFont="1" applyBorder="1" applyAlignment="1" applyProtection="1">
      <alignment horizontal="center" vertical="center" wrapText="1"/>
      <protection locked="0"/>
    </xf>
    <xf numFmtId="0" fontId="6" fillId="0" borderId="22" xfId="0" quotePrefix="1" applyFont="1" applyBorder="1" applyAlignment="1" applyProtection="1">
      <alignment horizontal="right" vertical="center" wrapText="1"/>
      <protection locked="0"/>
    </xf>
    <xf numFmtId="0" fontId="6" fillId="0" borderId="9" xfId="0" quotePrefix="1" applyFont="1" applyBorder="1" applyAlignment="1" applyProtection="1">
      <alignment horizontal="right" vertical="center" wrapText="1"/>
      <protection locked="0"/>
    </xf>
    <xf numFmtId="0" fontId="6" fillId="0" borderId="9" xfId="0" applyFont="1" applyBorder="1" applyAlignment="1" applyProtection="1">
      <alignment vertical="center" wrapText="1"/>
      <protection locked="0"/>
    </xf>
    <xf numFmtId="0" fontId="6" fillId="0" borderId="10" xfId="0" applyFont="1" applyBorder="1" applyAlignment="1" applyProtection="1">
      <alignment horizontal="center" vertical="center" wrapText="1"/>
      <protection locked="0"/>
    </xf>
    <xf numFmtId="0" fontId="6" fillId="0" borderId="0" xfId="0" applyFont="1" applyAlignment="1" applyProtection="1">
      <alignment horizontal="center" vertical="center" shrinkToFit="1"/>
      <protection locked="0"/>
    </xf>
    <xf numFmtId="180" fontId="8" fillId="0" borderId="0" xfId="3" applyNumberFormat="1" applyFont="1" applyBorder="1" applyAlignment="1" applyProtection="1">
      <alignment horizontal="center" vertical="center" shrinkToFit="1"/>
      <protection locked="0"/>
    </xf>
    <xf numFmtId="38" fontId="8" fillId="0" borderId="0" xfId="3" applyFont="1" applyBorder="1" applyAlignment="1" applyProtection="1">
      <alignment horizontal="right" vertical="center"/>
      <protection locked="0"/>
    </xf>
    <xf numFmtId="183" fontId="8" fillId="0" borderId="0" xfId="3" applyNumberFormat="1" applyFont="1" applyBorder="1" applyAlignment="1" applyProtection="1">
      <alignment horizontal="center" vertical="center"/>
      <protection locked="0"/>
    </xf>
    <xf numFmtId="181" fontId="8" fillId="0" borderId="0" xfId="3" applyNumberFormat="1" applyFont="1" applyBorder="1" applyAlignment="1" applyProtection="1">
      <alignment horizontal="center" vertical="center" shrinkToFit="1"/>
      <protection locked="0"/>
    </xf>
    <xf numFmtId="182" fontId="8" fillId="0" borderId="0" xfId="3" applyNumberFormat="1" applyFont="1" applyBorder="1" applyAlignment="1" applyProtection="1">
      <alignment horizontal="center" vertical="center"/>
      <protection locked="0"/>
    </xf>
    <xf numFmtId="0" fontId="5" fillId="0" borderId="0" xfId="0" applyFont="1" applyAlignment="1">
      <alignment horizontal="right" vertical="center"/>
    </xf>
    <xf numFmtId="0" fontId="15" fillId="0" borderId="0" xfId="0" applyFont="1">
      <alignment vertical="center"/>
    </xf>
    <xf numFmtId="0" fontId="16" fillId="0" borderId="0" xfId="0" applyFont="1">
      <alignment vertical="center"/>
    </xf>
    <xf numFmtId="0" fontId="15" fillId="0" borderId="0" xfId="0" applyFont="1" applyAlignment="1">
      <alignment horizontal="left" vertical="center"/>
    </xf>
    <xf numFmtId="0" fontId="13" fillId="0" borderId="12" xfId="0" applyFont="1" applyBorder="1" applyAlignment="1">
      <alignment horizontal="center" vertical="center" wrapText="1"/>
    </xf>
    <xf numFmtId="0" fontId="13" fillId="0" borderId="12" xfId="1" quotePrefix="1" applyNumberFormat="1" applyFont="1" applyFill="1" applyBorder="1" applyAlignment="1" applyProtection="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7" fillId="0" borderId="37" xfId="1" applyNumberFormat="1" applyFont="1" applyFill="1" applyBorder="1" applyAlignment="1" applyProtection="1">
      <alignment horizontal="center" vertical="center"/>
    </xf>
    <xf numFmtId="0" fontId="17" fillId="0" borderId="4" xfId="0" applyFont="1" applyBorder="1" applyAlignment="1">
      <alignment horizontal="center" vertical="center"/>
    </xf>
    <xf numFmtId="0" fontId="17" fillId="0" borderId="4" xfId="0" applyFont="1" applyBorder="1" applyAlignment="1">
      <alignment vertical="center" wrapText="1"/>
    </xf>
    <xf numFmtId="176" fontId="13" fillId="0" borderId="2" xfId="0" quotePrefix="1" applyNumberFormat="1" applyFont="1" applyBorder="1" applyAlignment="1">
      <alignment horizontal="center" vertical="center" wrapText="1"/>
    </xf>
    <xf numFmtId="176" fontId="11" fillId="0" borderId="2" xfId="0" quotePrefix="1" applyNumberFormat="1" applyFont="1" applyBorder="1" applyAlignment="1">
      <alignment horizontal="center" vertical="center" wrapText="1"/>
    </xf>
    <xf numFmtId="0" fontId="17" fillId="0" borderId="100" xfId="1" applyNumberFormat="1" applyFont="1" applyFill="1" applyBorder="1" applyAlignment="1" applyProtection="1">
      <alignment horizontal="center" vertical="center"/>
    </xf>
    <xf numFmtId="0" fontId="17" fillId="0" borderId="0" xfId="0" applyFont="1">
      <alignment vertical="center"/>
    </xf>
    <xf numFmtId="176" fontId="11" fillId="0" borderId="2" xfId="1" applyNumberFormat="1" applyFont="1" applyFill="1" applyBorder="1" applyAlignment="1" applyProtection="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19" fillId="0" borderId="0" xfId="0" applyFont="1" applyAlignment="1">
      <alignment horizontal="left" vertical="center"/>
    </xf>
    <xf numFmtId="179" fontId="20" fillId="0" borderId="2" xfId="1" applyNumberFormat="1" applyFont="1" applyFill="1" applyBorder="1" applyAlignment="1" applyProtection="1">
      <alignment horizontal="center" vertical="center"/>
    </xf>
    <xf numFmtId="0" fontId="17" fillId="0" borderId="0" xfId="0" applyFont="1" applyAlignment="1">
      <alignment horizontal="right" vertical="center"/>
    </xf>
    <xf numFmtId="0" fontId="21" fillId="0" borderId="0" xfId="0" applyFont="1">
      <alignment vertical="center"/>
    </xf>
    <xf numFmtId="0" fontId="13" fillId="0" borderId="0" xfId="0" applyFont="1">
      <alignment vertical="center"/>
    </xf>
    <xf numFmtId="0" fontId="11" fillId="0" borderId="0" xfId="0" applyFont="1">
      <alignment vertical="center"/>
    </xf>
    <xf numFmtId="0" fontId="17" fillId="0" borderId="11" xfId="0" applyFont="1" applyBorder="1">
      <alignment vertical="center"/>
    </xf>
    <xf numFmtId="0" fontId="13" fillId="0" borderId="12"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177" fontId="11" fillId="0" borderId="1" xfId="0" applyNumberFormat="1" applyFont="1" applyBorder="1" applyAlignment="1">
      <alignment horizontal="center" vertical="center" wrapText="1"/>
    </xf>
    <xf numFmtId="0" fontId="13" fillId="0" borderId="5"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3" xfId="0" applyFont="1" applyBorder="1" applyAlignment="1">
      <alignment horizontal="center" vertical="center" wrapText="1"/>
    </xf>
    <xf numFmtId="0" fontId="11" fillId="0" borderId="19" xfId="0" applyFont="1" applyBorder="1" applyAlignment="1">
      <alignment horizontal="center" vertical="center"/>
    </xf>
    <xf numFmtId="0" fontId="13" fillId="0" borderId="19" xfId="0" applyFont="1" applyBorder="1" applyAlignment="1">
      <alignment horizontal="center" vertical="center" wrapText="1"/>
    </xf>
    <xf numFmtId="0" fontId="11" fillId="0" borderId="4" xfId="0" applyFont="1" applyBorder="1" applyAlignment="1">
      <alignment horizontal="center" vertical="center" wrapText="1"/>
    </xf>
    <xf numFmtId="0" fontId="13" fillId="0" borderId="13" xfId="0" applyFont="1" applyBorder="1" applyAlignment="1">
      <alignment horizontal="center" vertical="center" shrinkToFit="1"/>
    </xf>
    <xf numFmtId="0" fontId="11" fillId="0" borderId="12" xfId="0" applyFont="1" applyBorder="1" applyAlignment="1">
      <alignment horizontal="center" vertical="center" wrapText="1"/>
    </xf>
    <xf numFmtId="0" fontId="13" fillId="0" borderId="12" xfId="0" applyFont="1" applyBorder="1" applyAlignment="1">
      <alignment horizontal="center" vertical="center" shrinkToFit="1"/>
    </xf>
    <xf numFmtId="0" fontId="13" fillId="0" borderId="11" xfId="0" applyFont="1" applyBorder="1" applyAlignment="1">
      <alignment horizontal="center" vertical="center" wrapText="1"/>
    </xf>
    <xf numFmtId="176" fontId="11" fillId="2" borderId="2" xfId="0" quotePrefix="1" applyNumberFormat="1" applyFont="1" applyFill="1" applyBorder="1" applyAlignment="1" applyProtection="1">
      <alignment horizontal="center" vertical="center" wrapText="1"/>
      <protection locked="0"/>
    </xf>
    <xf numFmtId="0" fontId="23" fillId="0" borderId="2" xfId="1" applyNumberFormat="1" applyFont="1" applyBorder="1" applyAlignment="1">
      <alignment horizontal="center" vertical="center"/>
    </xf>
    <xf numFmtId="0" fontId="14" fillId="0" borderId="11" xfId="0" applyFont="1" applyBorder="1" applyAlignment="1">
      <alignment horizontal="center" vertical="center" wrapText="1"/>
    </xf>
    <xf numFmtId="0" fontId="11" fillId="0" borderId="0" xfId="0" applyFont="1" applyAlignment="1">
      <alignment horizontal="center" vertical="center"/>
    </xf>
    <xf numFmtId="0" fontId="21" fillId="0" borderId="0" xfId="0" applyFont="1" applyAlignment="1">
      <alignment horizontal="center" vertical="center"/>
    </xf>
    <xf numFmtId="0" fontId="13" fillId="0" borderId="0" xfId="0" applyFont="1" applyAlignment="1">
      <alignment horizontal="center" vertical="center" wrapText="1"/>
    </xf>
    <xf numFmtId="176" fontId="11" fillId="0" borderId="2" xfId="1" applyNumberFormat="1" applyFont="1" applyBorder="1" applyAlignment="1">
      <alignment horizontal="center" vertical="center"/>
    </xf>
    <xf numFmtId="0" fontId="24" fillId="0" borderId="1" xfId="0" applyFont="1" applyBorder="1" applyAlignment="1">
      <alignment horizontal="center" vertical="center"/>
    </xf>
    <xf numFmtId="0" fontId="13" fillId="0" borderId="0" xfId="0" applyFont="1" applyAlignment="1">
      <alignment horizontal="center" vertical="center"/>
    </xf>
    <xf numFmtId="0" fontId="23" fillId="0" borderId="6" xfId="0" applyFont="1" applyBorder="1">
      <alignment vertical="center"/>
    </xf>
    <xf numFmtId="0" fontId="23" fillId="0" borderId="7" xfId="0" applyFont="1" applyBorder="1">
      <alignment vertical="center"/>
    </xf>
    <xf numFmtId="0" fontId="17" fillId="0" borderId="7" xfId="0" applyFont="1" applyBorder="1">
      <alignment vertical="center"/>
    </xf>
    <xf numFmtId="0" fontId="17" fillId="0" borderId="8" xfId="0" applyFont="1" applyBorder="1">
      <alignment vertical="center"/>
    </xf>
    <xf numFmtId="0" fontId="18" fillId="0" borderId="14" xfId="0" applyFont="1" applyBorder="1" applyAlignment="1">
      <alignment horizontal="right" vertical="center"/>
    </xf>
    <xf numFmtId="0" fontId="18" fillId="0" borderId="16" xfId="0" applyFont="1" applyBorder="1" applyAlignment="1">
      <alignment horizontal="right" vertical="center"/>
    </xf>
    <xf numFmtId="0" fontId="11" fillId="0" borderId="22" xfId="0" applyFont="1" applyBorder="1" applyAlignment="1">
      <alignment horizontal="right" vertical="center"/>
    </xf>
    <xf numFmtId="0" fontId="18" fillId="0" borderId="7" xfId="0" applyFont="1" applyBorder="1">
      <alignment vertical="center"/>
    </xf>
    <xf numFmtId="0" fontId="11" fillId="0" borderId="7" xfId="0" applyFont="1" applyBorder="1">
      <alignment vertical="center"/>
    </xf>
    <xf numFmtId="0" fontId="11" fillId="0" borderId="19" xfId="0" applyFont="1" applyBorder="1" applyAlignment="1">
      <alignment horizontal="center" vertical="center"/>
    </xf>
    <xf numFmtId="0" fontId="11" fillId="0" borderId="1" xfId="0" applyFont="1" applyBorder="1" applyAlignment="1">
      <alignment horizontal="center" vertical="center"/>
    </xf>
    <xf numFmtId="0" fontId="11" fillId="0" borderId="0" xfId="0" applyFont="1" applyAlignment="1">
      <alignment horizontal="center" vertical="center"/>
    </xf>
    <xf numFmtId="0" fontId="13" fillId="0" borderId="3" xfId="0" applyFont="1" applyBorder="1" applyAlignment="1">
      <alignment horizontal="center" vertical="center" wrapText="1"/>
    </xf>
    <xf numFmtId="0" fontId="13" fillId="0" borderId="19" xfId="0" applyFont="1" applyBorder="1" applyAlignment="1">
      <alignment horizontal="center" vertical="center" wrapText="1"/>
    </xf>
    <xf numFmtId="0" fontId="21" fillId="0" borderId="18" xfId="0" applyFont="1" applyBorder="1" applyAlignment="1">
      <alignment horizontal="center" vertical="center"/>
    </xf>
    <xf numFmtId="0" fontId="21" fillId="0" borderId="2" xfId="0" applyFont="1" applyBorder="1" applyAlignment="1">
      <alignment horizontal="center" vertical="center"/>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8" fillId="2" borderId="1" xfId="0" applyFont="1" applyFill="1" applyBorder="1" applyAlignment="1">
      <alignment vertical="center"/>
    </xf>
    <xf numFmtId="0" fontId="18" fillId="3" borderId="1" xfId="0" applyFont="1" applyFill="1" applyBorder="1" applyAlignment="1">
      <alignment vertical="center"/>
    </xf>
    <xf numFmtId="0" fontId="18" fillId="0" borderId="0" xfId="0" applyFont="1" applyAlignment="1">
      <alignment vertical="center"/>
    </xf>
    <xf numFmtId="0" fontId="18" fillId="0" borderId="0" xfId="0" applyFont="1" applyAlignment="1">
      <alignment vertical="center" wrapText="1"/>
    </xf>
    <xf numFmtId="0" fontId="18" fillId="0" borderId="21" xfId="0" applyFont="1" applyBorder="1" applyAlignment="1">
      <alignment vertical="center" wrapText="1"/>
    </xf>
    <xf numFmtId="0" fontId="11" fillId="0" borderId="9" xfId="0" applyFont="1" applyBorder="1" applyAlignment="1">
      <alignment vertical="center"/>
    </xf>
    <xf numFmtId="0" fontId="18" fillId="0" borderId="9" xfId="0" applyFont="1" applyBorder="1" applyAlignment="1">
      <alignment vertical="center" wrapText="1"/>
    </xf>
    <xf numFmtId="0" fontId="18" fillId="0" borderId="10" xfId="0" applyFont="1" applyBorder="1" applyAlignment="1">
      <alignment vertical="center" wrapText="1"/>
    </xf>
    <xf numFmtId="0" fontId="13" fillId="0" borderId="12" xfId="1" quotePrefix="1" applyNumberFormat="1" applyFont="1" applyBorder="1" applyAlignment="1">
      <alignment horizontal="center" vertical="center" wrapText="1"/>
    </xf>
    <xf numFmtId="0" fontId="21" fillId="0" borderId="4" xfId="0" applyFont="1" applyBorder="1" applyAlignment="1">
      <alignment horizontal="center" vertical="center"/>
    </xf>
    <xf numFmtId="176" fontId="11" fillId="0" borderId="24" xfId="1" applyNumberFormat="1" applyFont="1" applyBorder="1" applyAlignment="1">
      <alignment horizontal="center" vertical="center"/>
    </xf>
    <xf numFmtId="0" fontId="24" fillId="0" borderId="24" xfId="0" applyFont="1" applyBorder="1" applyAlignment="1">
      <alignment horizontal="center" vertical="center"/>
    </xf>
    <xf numFmtId="176" fontId="11" fillId="0" borderId="25" xfId="1" applyNumberFormat="1" applyFont="1" applyBorder="1" applyAlignment="1">
      <alignment horizontal="center" vertical="center"/>
    </xf>
    <xf numFmtId="0" fontId="24" fillId="0" borderId="15" xfId="0" applyFont="1" applyBorder="1" applyAlignment="1">
      <alignment horizontal="center" vertical="center"/>
    </xf>
    <xf numFmtId="0" fontId="13" fillId="0" borderId="7" xfId="0" applyFont="1" applyBorder="1">
      <alignment vertical="center"/>
    </xf>
    <xf numFmtId="0" fontId="13" fillId="0" borderId="8" xfId="0" applyFont="1" applyBorder="1">
      <alignment vertical="center"/>
    </xf>
    <xf numFmtId="0" fontId="13" fillId="0" borderId="21" xfId="0" applyFont="1" applyBorder="1">
      <alignment vertical="center"/>
    </xf>
    <xf numFmtId="0" fontId="13" fillId="0" borderId="9" xfId="0" applyFont="1" applyBorder="1">
      <alignment vertical="center"/>
    </xf>
    <xf numFmtId="0" fontId="13" fillId="0" borderId="10" xfId="0" applyFont="1" applyBorder="1">
      <alignment vertical="center"/>
    </xf>
    <xf numFmtId="0" fontId="13" fillId="0" borderId="0" xfId="0" applyFont="1" applyAlignment="1">
      <alignment vertical="center"/>
    </xf>
    <xf numFmtId="0" fontId="23" fillId="0" borderId="6" xfId="0" applyFont="1" applyBorder="1" applyAlignment="1">
      <alignment vertical="center"/>
    </xf>
    <xf numFmtId="0" fontId="23" fillId="0" borderId="7" xfId="0" applyFont="1" applyBorder="1" applyAlignment="1">
      <alignment vertical="center"/>
    </xf>
    <xf numFmtId="0" fontId="6" fillId="0" borderId="5"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23" xfId="0" applyFont="1" applyBorder="1" applyAlignment="1" applyProtection="1">
      <alignment horizontal="left" vertical="center"/>
      <protection locked="0"/>
    </xf>
    <xf numFmtId="0" fontId="6" fillId="0" borderId="0" xfId="0" applyFont="1">
      <alignment vertical="center"/>
    </xf>
    <xf numFmtId="0" fontId="6" fillId="0" borderId="0" xfId="0" applyFont="1" applyAlignment="1">
      <alignment horizontal="right" vertical="center"/>
    </xf>
    <xf numFmtId="0" fontId="26" fillId="0" borderId="0" xfId="0" applyFont="1">
      <alignment vertical="center"/>
    </xf>
    <xf numFmtId="0" fontId="27" fillId="0" borderId="0" xfId="0" applyFont="1">
      <alignment vertical="center"/>
    </xf>
    <xf numFmtId="0" fontId="6" fillId="0" borderId="0" xfId="0" quotePrefix="1" applyFont="1">
      <alignment vertical="center"/>
    </xf>
    <xf numFmtId="0" fontId="6" fillId="0" borderId="0" xfId="0" applyFont="1" applyAlignment="1">
      <alignment horizontal="center" vertical="center"/>
    </xf>
    <xf numFmtId="0" fontId="13" fillId="4" borderId="33" xfId="0" quotePrefix="1" applyFont="1" applyFill="1" applyBorder="1" applyProtection="1">
      <alignment vertical="center"/>
      <protection locked="0"/>
    </xf>
    <xf numFmtId="0" fontId="6" fillId="0" borderId="31" xfId="0" applyFont="1" applyBorder="1" applyAlignment="1" applyProtection="1">
      <alignment horizontal="left" vertical="center" wrapText="1"/>
      <protection locked="0"/>
    </xf>
    <xf numFmtId="0" fontId="6" fillId="0" borderId="22" xfId="0" applyFont="1" applyBorder="1" applyAlignment="1" applyProtection="1">
      <alignment horizontal="left" vertical="center"/>
      <protection locked="0"/>
    </xf>
    <xf numFmtId="0" fontId="6" fillId="0" borderId="9" xfId="0" applyFont="1" applyBorder="1" applyAlignment="1" applyProtection="1">
      <alignment horizontal="right" vertical="center" wrapText="1"/>
      <protection locked="0"/>
    </xf>
    <xf numFmtId="0" fontId="6" fillId="0" borderId="9"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13" fillId="0" borderId="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4" xfId="0" applyFont="1" applyBorder="1" applyAlignment="1">
      <alignment horizontal="center" vertical="center" wrapText="1"/>
    </xf>
    <xf numFmtId="0" fontId="6" fillId="0" borderId="0" xfId="0" applyFont="1" applyAlignment="1">
      <alignment vertical="center"/>
    </xf>
    <xf numFmtId="0" fontId="13" fillId="0" borderId="0" xfId="0" applyFont="1" applyAlignment="1">
      <alignment horizontal="center" vertical="center"/>
    </xf>
    <xf numFmtId="0" fontId="13" fillId="0" borderId="0" xfId="0" applyFont="1" applyAlignment="1">
      <alignment vertical="center" wrapText="1"/>
    </xf>
    <xf numFmtId="0" fontId="17" fillId="0" borderId="2" xfId="0" applyFont="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vertical="center" wrapText="1"/>
    </xf>
    <xf numFmtId="0" fontId="15" fillId="0" borderId="0" xfId="0" applyFont="1" applyAlignment="1">
      <alignment horizontal="center" vertical="center"/>
    </xf>
    <xf numFmtId="0" fontId="29" fillId="0" borderId="0" xfId="2" applyFont="1" applyFill="1" applyAlignment="1" applyProtection="1">
      <alignment horizontal="right" vertical="center"/>
    </xf>
    <xf numFmtId="0" fontId="13" fillId="0" borderId="0" xfId="1" applyNumberFormat="1" applyFont="1" applyFill="1" applyBorder="1" applyAlignment="1" applyProtection="1">
      <alignment vertical="center"/>
    </xf>
    <xf numFmtId="0" fontId="11" fillId="0" borderId="4"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pplyProtection="1">
      <alignment horizontal="center" vertical="center" wrapText="1"/>
      <protection locked="0"/>
    </xf>
    <xf numFmtId="0" fontId="11" fillId="0" borderId="17" xfId="0"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1" fillId="0" borderId="18" xfId="0" applyFont="1" applyFill="1" applyBorder="1" applyAlignment="1" applyProtection="1">
      <alignment horizontal="center" vertical="center"/>
      <protection locked="0"/>
    </xf>
    <xf numFmtId="0" fontId="11" fillId="0" borderId="12" xfId="0" applyFont="1" applyFill="1" applyBorder="1" applyAlignment="1">
      <alignment horizontal="center" vertical="center"/>
    </xf>
    <xf numFmtId="0" fontId="11" fillId="0" borderId="26" xfId="0" applyFont="1" applyFill="1" applyBorder="1" applyAlignment="1">
      <alignment horizontal="center" vertical="center"/>
    </xf>
    <xf numFmtId="0" fontId="11" fillId="0" borderId="18" xfId="0" applyFont="1" applyFill="1" applyBorder="1" applyAlignment="1">
      <alignment horizontal="center" vertical="center"/>
    </xf>
    <xf numFmtId="176" fontId="13" fillId="0" borderId="4" xfId="0" quotePrefix="1" applyNumberFormat="1" applyFont="1" applyFill="1" applyBorder="1" applyAlignment="1">
      <alignment horizontal="center" vertical="center" wrapText="1"/>
    </xf>
    <xf numFmtId="176" fontId="11" fillId="0" borderId="4" xfId="0" quotePrefix="1" applyNumberFormat="1" applyFont="1" applyFill="1" applyBorder="1" applyAlignment="1">
      <alignment horizontal="center" vertical="center" wrapText="1"/>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16" fillId="0" borderId="40" xfId="0" applyFont="1" applyBorder="1" applyAlignment="1">
      <alignment horizontal="center" vertical="center"/>
    </xf>
    <xf numFmtId="0" fontId="16" fillId="0" borderId="41" xfId="0" applyFont="1" applyBorder="1" applyAlignment="1">
      <alignment horizontal="center" vertical="center"/>
    </xf>
    <xf numFmtId="0" fontId="11" fillId="0" borderId="17" xfId="0" applyFont="1" applyFill="1" applyBorder="1" applyAlignment="1">
      <alignment horizontal="center" vertical="center"/>
    </xf>
    <xf numFmtId="0" fontId="11" fillId="0" borderId="18"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23" xfId="0" applyFont="1" applyFill="1" applyBorder="1" applyAlignment="1">
      <alignment horizontal="center" vertical="center"/>
    </xf>
    <xf numFmtId="0" fontId="17" fillId="0" borderId="42" xfId="0" applyFont="1" applyFill="1" applyBorder="1" applyAlignment="1">
      <alignment horizontal="center" vertical="center"/>
    </xf>
    <xf numFmtId="0" fontId="11" fillId="0" borderId="26" xfId="0" applyFont="1" applyFill="1" applyBorder="1" applyAlignment="1">
      <alignment horizontal="center" vertical="center"/>
    </xf>
    <xf numFmtId="0" fontId="17" fillId="0" borderId="5" xfId="0" applyFont="1" applyFill="1" applyBorder="1" applyAlignment="1">
      <alignment horizontal="center" vertical="center" wrapText="1"/>
    </xf>
    <xf numFmtId="0" fontId="17" fillId="0" borderId="23" xfId="0" applyFont="1" applyFill="1" applyBorder="1" applyAlignment="1">
      <alignment horizontal="center" vertical="center" wrapText="1"/>
    </xf>
    <xf numFmtId="0" fontId="17" fillId="0" borderId="42" xfId="0" applyFont="1" applyFill="1" applyBorder="1" applyAlignment="1">
      <alignment horizontal="center" vertical="center" wrapText="1"/>
    </xf>
    <xf numFmtId="0" fontId="17" fillId="0" borderId="17" xfId="0" applyFont="1" applyBorder="1" applyAlignment="1">
      <alignment horizontal="center" vertical="center"/>
    </xf>
    <xf numFmtId="0" fontId="17" fillId="0" borderId="19" xfId="0" applyFont="1" applyBorder="1" applyAlignment="1">
      <alignment horizontal="center" vertical="center"/>
    </xf>
    <xf numFmtId="0" fontId="17" fillId="0" borderId="26" xfId="0" quotePrefix="1" applyFont="1" applyBorder="1" applyAlignment="1">
      <alignment horizontal="center" vertical="center" textRotation="255" wrapText="1"/>
    </xf>
    <xf numFmtId="0" fontId="17" fillId="0" borderId="18" xfId="0" quotePrefix="1" applyFont="1" applyBorder="1" applyAlignment="1">
      <alignment horizontal="center" vertical="center" textRotation="255" wrapText="1"/>
    </xf>
    <xf numFmtId="0" fontId="17" fillId="0" borderId="17" xfId="0" quotePrefix="1" applyFont="1" applyBorder="1" applyAlignment="1">
      <alignment horizontal="center" vertical="center" textRotation="255" wrapText="1"/>
    </xf>
    <xf numFmtId="0" fontId="17" fillId="0" borderId="2" xfId="0" quotePrefix="1" applyFont="1" applyBorder="1" applyAlignment="1">
      <alignment horizontal="center" vertical="center" textRotation="255" wrapText="1"/>
    </xf>
    <xf numFmtId="0" fontId="17" fillId="0" borderId="19" xfId="0" quotePrefix="1" applyFont="1" applyBorder="1" applyAlignment="1">
      <alignment horizontal="center" vertical="center" textRotation="255" wrapText="1"/>
    </xf>
    <xf numFmtId="0" fontId="17" fillId="0" borderId="18" xfId="0" quotePrefix="1" applyFont="1" applyBorder="1" applyAlignment="1">
      <alignment horizontal="center" vertical="center" wrapText="1"/>
    </xf>
    <xf numFmtId="0" fontId="17" fillId="0" borderId="19" xfId="0" quotePrefix="1" applyFont="1" applyBorder="1" applyAlignment="1">
      <alignment horizontal="center" vertical="center" wrapText="1"/>
    </xf>
    <xf numFmtId="0" fontId="17" fillId="0" borderId="26" xfId="0" applyFont="1" applyBorder="1" applyAlignment="1">
      <alignment horizontal="center" vertical="center" textRotation="255" wrapText="1"/>
    </xf>
    <xf numFmtId="0" fontId="17" fillId="0" borderId="18" xfId="0" applyFont="1" applyBorder="1" applyAlignment="1">
      <alignment horizontal="center" vertical="center" textRotation="255" wrapText="1"/>
    </xf>
    <xf numFmtId="0" fontId="17" fillId="0" borderId="19" xfId="0" applyFont="1" applyBorder="1" applyAlignment="1">
      <alignment horizontal="center" vertical="center" textRotation="255" wrapText="1"/>
    </xf>
    <xf numFmtId="0" fontId="17" fillId="0" borderId="18" xfId="0" applyFont="1" applyBorder="1" applyAlignment="1">
      <alignment horizontal="center" vertical="center"/>
    </xf>
    <xf numFmtId="0" fontId="17" fillId="0" borderId="2" xfId="0" applyFont="1" applyBorder="1" applyAlignment="1">
      <alignment horizontal="center" vertical="center"/>
    </xf>
    <xf numFmtId="0" fontId="17" fillId="0" borderId="5" xfId="0" quotePrefix="1" applyFont="1" applyBorder="1" applyAlignment="1">
      <alignment horizontal="center" vertical="center" wrapText="1"/>
    </xf>
    <xf numFmtId="0" fontId="17" fillId="0" borderId="23" xfId="0" applyFont="1" applyBorder="1" applyAlignment="1">
      <alignment horizontal="center" vertical="center" wrapText="1"/>
    </xf>
    <xf numFmtId="0" fontId="17" fillId="0" borderId="42" xfId="0" applyFont="1" applyBorder="1" applyAlignment="1">
      <alignment horizontal="center" vertical="center" wrapText="1"/>
    </xf>
    <xf numFmtId="0" fontId="17" fillId="0" borderId="20" xfId="0" applyFont="1" applyFill="1" applyBorder="1" applyAlignment="1">
      <alignment horizontal="center" vertical="center" wrapText="1"/>
    </xf>
    <xf numFmtId="0" fontId="17" fillId="0" borderId="24" xfId="0" applyFont="1" applyFill="1" applyBorder="1" applyAlignment="1">
      <alignment horizontal="center" vertical="center" wrapText="1"/>
    </xf>
    <xf numFmtId="0" fontId="17" fillId="0" borderId="25" xfId="0" applyFont="1" applyFill="1" applyBorder="1" applyAlignment="1">
      <alignment horizontal="center" vertical="center" wrapText="1"/>
    </xf>
    <xf numFmtId="0" fontId="17" fillId="0" borderId="17" xfId="0" applyFont="1" applyFill="1" applyBorder="1" applyAlignment="1">
      <alignment horizontal="left" vertical="center" wrapText="1" indent="1"/>
    </xf>
    <xf numFmtId="0" fontId="17" fillId="0" borderId="18" xfId="0" applyFont="1" applyFill="1" applyBorder="1" applyAlignment="1">
      <alignment horizontal="left" vertical="center" wrapText="1" indent="1"/>
    </xf>
    <xf numFmtId="0" fontId="17" fillId="0" borderId="2" xfId="0" applyFont="1" applyFill="1" applyBorder="1" applyAlignment="1">
      <alignment horizontal="left" vertical="center" wrapText="1" indent="1"/>
    </xf>
    <xf numFmtId="0" fontId="17" fillId="0" borderId="17"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6" xfId="0" applyFont="1" applyFill="1" applyBorder="1" applyAlignment="1">
      <alignment horizontal="center" vertical="center"/>
    </xf>
    <xf numFmtId="0" fontId="17" fillId="0" borderId="18" xfId="0" applyFont="1" applyFill="1" applyBorder="1" applyAlignment="1">
      <alignment horizontal="center" vertical="center"/>
    </xf>
    <xf numFmtId="0" fontId="17" fillId="0" borderId="3" xfId="0" applyFont="1" applyBorder="1" applyAlignment="1">
      <alignment horizontal="center" vertical="center"/>
    </xf>
    <xf numFmtId="0" fontId="17" fillId="0" borderId="34" xfId="0" applyFont="1" applyBorder="1" applyAlignment="1">
      <alignment horizontal="center" vertical="center"/>
    </xf>
    <xf numFmtId="0" fontId="17" fillId="0" borderId="43" xfId="0" applyFont="1" applyBorder="1" applyAlignment="1">
      <alignment horizontal="center" vertical="center"/>
    </xf>
    <xf numFmtId="0" fontId="17" fillId="0" borderId="44" xfId="0" applyFont="1" applyBorder="1" applyAlignment="1">
      <alignment horizontal="center" vertical="center"/>
    </xf>
    <xf numFmtId="0" fontId="17" fillId="0" borderId="13" xfId="0" applyFont="1" applyFill="1" applyBorder="1" applyAlignment="1">
      <alignment horizontal="center" vertical="center" wrapText="1"/>
    </xf>
    <xf numFmtId="0" fontId="17" fillId="0" borderId="46" xfId="0" applyFont="1" applyFill="1" applyBorder="1" applyAlignment="1">
      <alignment horizontal="center" vertical="center" wrapText="1"/>
    </xf>
    <xf numFmtId="0" fontId="17" fillId="0" borderId="27" xfId="0" applyFont="1" applyFill="1" applyBorder="1" applyAlignment="1">
      <alignment horizontal="center" vertical="center" wrapText="1"/>
    </xf>
    <xf numFmtId="0" fontId="17" fillId="0" borderId="17" xfId="0" applyFont="1" applyFill="1" applyBorder="1" applyAlignment="1" applyProtection="1">
      <alignment horizontal="center" vertical="center" wrapText="1"/>
      <protection locked="0"/>
    </xf>
    <xf numFmtId="0" fontId="17" fillId="0" borderId="2" xfId="0" applyFont="1" applyFill="1" applyBorder="1" applyAlignment="1" applyProtection="1">
      <alignment horizontal="center" vertical="center" wrapText="1"/>
      <protection locked="0"/>
    </xf>
    <xf numFmtId="0" fontId="17" fillId="0" borderId="2" xfId="0" quotePrefix="1" applyFont="1" applyFill="1" applyBorder="1" applyAlignment="1">
      <alignment horizontal="center" vertical="center" wrapText="1"/>
    </xf>
    <xf numFmtId="0" fontId="17" fillId="0" borderId="5" xfId="0" applyFont="1" applyFill="1" applyBorder="1" applyAlignment="1" applyProtection="1">
      <alignment horizontal="center" vertical="center"/>
      <protection locked="0"/>
    </xf>
    <xf numFmtId="0" fontId="17" fillId="0" borderId="23" xfId="0" applyFont="1" applyFill="1" applyBorder="1" applyAlignment="1" applyProtection="1">
      <alignment horizontal="center" vertical="center"/>
      <protection locked="0"/>
    </xf>
    <xf numFmtId="0" fontId="17" fillId="0" borderId="42" xfId="0" applyFont="1" applyFill="1" applyBorder="1" applyAlignment="1" applyProtection="1">
      <alignment horizontal="center" vertical="center"/>
      <protection locked="0"/>
    </xf>
    <xf numFmtId="0" fontId="17" fillId="0" borderId="17"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2" xfId="0" quotePrefix="1" applyFont="1" applyBorder="1" applyAlignment="1">
      <alignment horizontal="center" vertical="center"/>
    </xf>
    <xf numFmtId="0" fontId="17" fillId="0" borderId="19"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28"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29" xfId="0" applyFont="1" applyFill="1" applyBorder="1" applyAlignment="1">
      <alignment horizontal="center" vertical="center" wrapText="1"/>
    </xf>
    <xf numFmtId="0" fontId="17" fillId="0" borderId="26"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20" xfId="0" applyFont="1" applyBorder="1" applyAlignment="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17" fillId="0" borderId="45" xfId="0" applyFont="1" applyBorder="1" applyAlignment="1">
      <alignment horizontal="center" vertical="center"/>
    </xf>
    <xf numFmtId="0" fontId="17" fillId="0" borderId="25" xfId="0" applyFont="1" applyBorder="1" applyAlignment="1">
      <alignment horizontal="left" vertical="center" wrapText="1"/>
    </xf>
    <xf numFmtId="0" fontId="17" fillId="0" borderId="29" xfId="0" applyFont="1" applyBorder="1" applyAlignment="1">
      <alignment horizontal="left" vertical="center" wrapText="1"/>
    </xf>
    <xf numFmtId="0" fontId="17" fillId="0" borderId="25" xfId="0" applyFont="1" applyBorder="1" applyAlignment="1">
      <alignment vertical="center" wrapText="1"/>
    </xf>
    <xf numFmtId="0" fontId="17" fillId="0" borderId="34" xfId="0" applyFont="1" applyBorder="1" applyAlignment="1">
      <alignment vertical="center" wrapText="1"/>
    </xf>
    <xf numFmtId="0" fontId="17" fillId="0" borderId="29" xfId="0" applyFont="1" applyBorder="1" applyAlignment="1">
      <alignment vertical="center" wrapText="1"/>
    </xf>
    <xf numFmtId="0" fontId="17" fillId="0" borderId="17" xfId="0" applyFont="1" applyBorder="1" applyAlignment="1">
      <alignment horizontal="left" vertical="center" wrapText="1"/>
    </xf>
    <xf numFmtId="0" fontId="17" fillId="0" borderId="18" xfId="0" applyFont="1" applyBorder="1" applyAlignment="1">
      <alignment horizontal="left" vertical="center" wrapText="1"/>
    </xf>
    <xf numFmtId="0" fontId="17" fillId="0" borderId="2" xfId="0" applyFont="1" applyBorder="1" applyAlignment="1">
      <alignment horizontal="left" vertical="center" wrapText="1"/>
    </xf>
    <xf numFmtId="0" fontId="17" fillId="0" borderId="34" xfId="0" applyFont="1" applyBorder="1" applyAlignment="1">
      <alignment horizontal="left" vertical="center" wrapText="1"/>
    </xf>
    <xf numFmtId="0" fontId="17" fillId="0" borderId="36" xfId="0" applyFont="1" applyBorder="1" applyAlignment="1">
      <alignment horizontal="left" vertical="center" wrapText="1"/>
    </xf>
    <xf numFmtId="0" fontId="17" fillId="0" borderId="19" xfId="0" applyFont="1" applyBorder="1" applyAlignment="1">
      <alignment horizontal="center" vertical="center" wrapText="1"/>
    </xf>
    <xf numFmtId="0" fontId="17" fillId="0" borderId="42" xfId="0" applyFont="1" applyBorder="1" applyAlignment="1">
      <alignment vertical="center" wrapText="1"/>
    </xf>
    <xf numFmtId="0" fontId="17" fillId="5" borderId="25" xfId="0" applyFont="1" applyFill="1" applyBorder="1" applyAlignment="1">
      <alignment horizontal="left" vertical="center" wrapText="1"/>
    </xf>
    <xf numFmtId="0" fontId="17" fillId="5" borderId="29" xfId="0" quotePrefix="1" applyFont="1" applyFill="1" applyBorder="1" applyAlignment="1">
      <alignment horizontal="left" vertical="center" wrapText="1"/>
    </xf>
    <xf numFmtId="0" fontId="11" fillId="0" borderId="35" xfId="1" quotePrefix="1" applyNumberFormat="1" applyFont="1" applyFill="1" applyBorder="1" applyAlignment="1" applyProtection="1">
      <alignment horizontal="center" vertical="center"/>
    </xf>
    <xf numFmtId="0" fontId="11" fillId="0" borderId="3" xfId="1" quotePrefix="1" applyNumberFormat="1" applyFont="1" applyFill="1" applyBorder="1" applyAlignment="1" applyProtection="1">
      <alignment horizontal="center" vertical="center"/>
    </xf>
    <xf numFmtId="0" fontId="11" fillId="0" borderId="43" xfId="1" quotePrefix="1" applyNumberFormat="1" applyFont="1" applyFill="1" applyBorder="1" applyAlignment="1" applyProtection="1">
      <alignment horizontal="center" vertical="center"/>
    </xf>
    <xf numFmtId="0" fontId="11" fillId="0" borderId="19" xfId="0" applyFont="1" applyFill="1" applyBorder="1" applyAlignment="1">
      <alignment horizontal="center" vertical="center"/>
    </xf>
    <xf numFmtId="0" fontId="11" fillId="0" borderId="1" xfId="0" applyFont="1" applyFill="1" applyBorder="1" applyAlignment="1">
      <alignment horizontal="center" vertical="center"/>
    </xf>
    <xf numFmtId="0" fontId="17" fillId="0" borderId="1" xfId="0" applyFont="1" applyBorder="1" applyAlignment="1">
      <alignment vertical="center" wrapText="1"/>
    </xf>
    <xf numFmtId="0" fontId="17" fillId="0" borderId="1" xfId="0" applyFont="1" applyBorder="1" applyAlignment="1">
      <alignment vertical="center"/>
    </xf>
    <xf numFmtId="0" fontId="17" fillId="0" borderId="13" xfId="0" applyFont="1" applyBorder="1" applyAlignment="1">
      <alignment horizontal="center" vertical="center" wrapText="1"/>
    </xf>
    <xf numFmtId="0" fontId="17" fillId="0" borderId="46"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26" xfId="0" applyFont="1" applyBorder="1" applyAlignment="1">
      <alignment horizontal="left" vertical="center" wrapText="1"/>
    </xf>
    <xf numFmtId="0" fontId="17" fillId="0" borderId="1" xfId="0" applyFont="1" applyBorder="1" applyAlignment="1">
      <alignment horizontal="center" vertical="center" wrapText="1"/>
    </xf>
    <xf numFmtId="0" fontId="17" fillId="0" borderId="26" xfId="0" applyFont="1" applyBorder="1" applyAlignment="1">
      <alignment horizontal="center" vertical="center" textRotation="255"/>
    </xf>
    <xf numFmtId="0" fontId="17" fillId="0" borderId="18" xfId="0" applyFont="1" applyBorder="1" applyAlignment="1">
      <alignment horizontal="center" vertical="center" textRotation="255"/>
    </xf>
    <xf numFmtId="0" fontId="17" fillId="0" borderId="19" xfId="0" applyFont="1" applyBorder="1" applyAlignment="1">
      <alignment horizontal="center" vertical="center" textRotation="255"/>
    </xf>
    <xf numFmtId="0" fontId="11" fillId="0" borderId="26"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7" fillId="0" borderId="26" xfId="0" applyFont="1" applyFill="1" applyBorder="1" applyAlignment="1">
      <alignment horizontal="center" vertical="center" wrapText="1"/>
    </xf>
    <xf numFmtId="0" fontId="17" fillId="0" borderId="24" xfId="0" applyFont="1" applyFill="1" applyBorder="1" applyAlignment="1">
      <alignment horizontal="center" vertical="center"/>
    </xf>
    <xf numFmtId="0" fontId="17" fillId="0" borderId="25" xfId="0" applyFont="1" applyFill="1" applyBorder="1" applyAlignment="1">
      <alignment horizontal="center" vertical="center"/>
    </xf>
    <xf numFmtId="0" fontId="13" fillId="0" borderId="0" xfId="0" applyFont="1" applyAlignment="1">
      <alignment vertical="center"/>
    </xf>
    <xf numFmtId="0" fontId="17" fillId="0" borderId="32" xfId="0" applyFont="1" applyBorder="1" applyAlignment="1">
      <alignment vertical="center" wrapText="1"/>
    </xf>
    <xf numFmtId="0" fontId="11" fillId="0" borderId="17" xfId="0" applyFont="1" applyFill="1" applyBorder="1" applyAlignment="1">
      <alignment horizontal="center" vertical="center" wrapText="1"/>
    </xf>
    <xf numFmtId="0" fontId="17" fillId="0" borderId="13" xfId="0" applyFont="1" applyFill="1" applyBorder="1" applyAlignment="1">
      <alignment vertical="center" wrapText="1"/>
    </xf>
    <xf numFmtId="0" fontId="17" fillId="0" borderId="46" xfId="0" applyFont="1" applyFill="1" applyBorder="1" applyAlignment="1">
      <alignment vertical="center" wrapText="1"/>
    </xf>
    <xf numFmtId="0" fontId="17" fillId="0" borderId="27" xfId="0" applyFont="1" applyFill="1" applyBorder="1" applyAlignment="1">
      <alignment vertical="center" wrapText="1"/>
    </xf>
    <xf numFmtId="0" fontId="17" fillId="0" borderId="30" xfId="0" applyFont="1" applyFill="1" applyBorder="1" applyAlignment="1">
      <alignment horizontal="center" vertical="center" wrapText="1"/>
    </xf>
    <xf numFmtId="0" fontId="17" fillId="0" borderId="31" xfId="0" applyFont="1" applyFill="1" applyBorder="1" applyAlignment="1">
      <alignment horizontal="center" vertical="center" wrapText="1"/>
    </xf>
    <xf numFmtId="0" fontId="17" fillId="0" borderId="32" xfId="0" applyFont="1" applyFill="1" applyBorder="1" applyAlignment="1">
      <alignment horizontal="center" vertical="center" wrapText="1"/>
    </xf>
    <xf numFmtId="0" fontId="17" fillId="0" borderId="30" xfId="0" applyFont="1" applyFill="1" applyBorder="1" applyAlignment="1">
      <alignment horizontal="center" vertical="center"/>
    </xf>
    <xf numFmtId="0" fontId="17" fillId="0" borderId="31" xfId="0" applyFont="1" applyFill="1" applyBorder="1" applyAlignment="1">
      <alignment horizontal="center" vertical="center"/>
    </xf>
    <xf numFmtId="0" fontId="17" fillId="0" borderId="32" xfId="0" applyFont="1" applyFill="1" applyBorder="1" applyAlignment="1">
      <alignment horizontal="center" vertical="center"/>
    </xf>
    <xf numFmtId="0" fontId="17" fillId="0" borderId="20" xfId="0" applyFont="1" applyFill="1" applyBorder="1" applyAlignment="1">
      <alignment horizontal="center" vertical="center"/>
    </xf>
    <xf numFmtId="0" fontId="25" fillId="0" borderId="0" xfId="0" applyFont="1" applyAlignment="1">
      <alignment horizontal="center" vertical="center"/>
    </xf>
    <xf numFmtId="0" fontId="11" fillId="0" borderId="0" xfId="0" applyFont="1" applyAlignment="1">
      <alignment horizontal="center" vertical="center"/>
    </xf>
    <xf numFmtId="0" fontId="21" fillId="0" borderId="17" xfId="0" applyFont="1" applyBorder="1" applyAlignment="1">
      <alignment horizontal="center" vertical="center" wrapText="1"/>
    </xf>
    <xf numFmtId="0" fontId="21" fillId="0" borderId="2" xfId="0" applyFont="1" applyBorder="1" applyAlignment="1">
      <alignment horizontal="center" vertical="center" wrapText="1"/>
    </xf>
    <xf numFmtId="0" fontId="18" fillId="0" borderId="0" xfId="0" applyFont="1" applyAlignment="1">
      <alignment horizontal="left" vertical="center" wrapText="1"/>
    </xf>
    <xf numFmtId="0" fontId="18" fillId="0" borderId="21" xfId="0" applyFont="1" applyBorder="1" applyAlignment="1">
      <alignment horizontal="left" vertical="center" wrapText="1"/>
    </xf>
    <xf numFmtId="0" fontId="13" fillId="0" borderId="26" xfId="0" applyFont="1" applyBorder="1" applyAlignment="1">
      <alignment horizontal="center" vertical="center" wrapText="1"/>
    </xf>
    <xf numFmtId="0" fontId="13" fillId="0" borderId="2" xfId="0" applyFont="1" applyBorder="1" applyAlignment="1">
      <alignment horizontal="center" vertical="center" wrapText="1"/>
    </xf>
    <xf numFmtId="0" fontId="21" fillId="0" borderId="19"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21" fillId="0" borderId="18" xfId="0" applyFont="1" applyBorder="1" applyAlignment="1">
      <alignment horizontal="center" vertical="center" wrapText="1"/>
    </xf>
    <xf numFmtId="0" fontId="17" fillId="3" borderId="1" xfId="0" applyFont="1" applyFill="1" applyBorder="1" applyAlignment="1" applyProtection="1">
      <alignment horizontal="center" vertical="center" wrapText="1"/>
      <protection locked="0"/>
    </xf>
    <xf numFmtId="0" fontId="17" fillId="3" borderId="18" xfId="0" applyFont="1" applyFill="1" applyBorder="1" applyAlignment="1" applyProtection="1">
      <alignment horizontal="center" vertical="center" wrapText="1"/>
      <protection locked="0"/>
    </xf>
    <xf numFmtId="0" fontId="17" fillId="3" borderId="2" xfId="0" applyFont="1" applyFill="1" applyBorder="1" applyAlignment="1" applyProtection="1">
      <alignment horizontal="center" vertical="center" wrapText="1"/>
      <protection locked="0"/>
    </xf>
    <xf numFmtId="0" fontId="21" fillId="0" borderId="17" xfId="1" quotePrefix="1" applyNumberFormat="1" applyFont="1" applyBorder="1" applyAlignment="1">
      <alignment horizontal="center" vertical="center"/>
    </xf>
    <xf numFmtId="0" fontId="21" fillId="0" borderId="18" xfId="1" quotePrefix="1" applyNumberFormat="1" applyFont="1" applyBorder="1" applyAlignment="1">
      <alignment horizontal="center" vertical="center"/>
    </xf>
    <xf numFmtId="0" fontId="21" fillId="0" borderId="19" xfId="1" quotePrefix="1" applyNumberFormat="1" applyFont="1" applyBorder="1" applyAlignment="1">
      <alignment horizontal="center" vertical="center"/>
    </xf>
    <xf numFmtId="0" fontId="21" fillId="0" borderId="2" xfId="1" quotePrefix="1" applyNumberFormat="1" applyFont="1" applyBorder="1" applyAlignment="1">
      <alignment horizontal="center" vertical="center"/>
    </xf>
    <xf numFmtId="0" fontId="13" fillId="0" borderId="13" xfId="0" applyFont="1" applyBorder="1" applyAlignment="1">
      <alignment vertical="center" wrapText="1"/>
    </xf>
    <xf numFmtId="0" fontId="13" fillId="0" borderId="46" xfId="0" applyFont="1" applyBorder="1" applyAlignment="1">
      <alignment vertical="center" wrapText="1"/>
    </xf>
    <xf numFmtId="0" fontId="13" fillId="0" borderId="27" xfId="0" applyFont="1" applyBorder="1" applyAlignment="1">
      <alignment vertical="center" wrapText="1"/>
    </xf>
    <xf numFmtId="0" fontId="13" fillId="0" borderId="0" xfId="0" applyFont="1" applyAlignment="1">
      <alignment horizontal="left" vertical="center"/>
    </xf>
    <xf numFmtId="0" fontId="17" fillId="0" borderId="5" xfId="0" applyFont="1" applyBorder="1" applyAlignment="1" applyProtection="1">
      <alignment horizontal="left" vertical="center"/>
      <protection locked="0"/>
    </xf>
    <xf numFmtId="0" fontId="17" fillId="0" borderId="23" xfId="0" applyFont="1" applyBorder="1" applyAlignment="1" applyProtection="1">
      <alignment horizontal="left" vertical="center"/>
      <protection locked="0"/>
    </xf>
    <xf numFmtId="0" fontId="17" fillId="0" borderId="42" xfId="0" applyFont="1" applyBorder="1" applyAlignment="1" applyProtection="1">
      <alignment horizontal="left" vertical="center"/>
      <protection locked="0"/>
    </xf>
    <xf numFmtId="0" fontId="13" fillId="0" borderId="25" xfId="1" quotePrefix="1" applyNumberFormat="1" applyFont="1" applyBorder="1" applyAlignment="1">
      <alignment horizontal="center" vertical="center" wrapText="1"/>
    </xf>
    <xf numFmtId="0" fontId="13" fillId="0" borderId="44" xfId="1" quotePrefix="1" applyNumberFormat="1" applyFont="1" applyBorder="1" applyAlignment="1">
      <alignment horizontal="center" vertical="center" wrapText="1"/>
    </xf>
    <xf numFmtId="0" fontId="23" fillId="0" borderId="26" xfId="0" applyFont="1" applyBorder="1" applyAlignment="1">
      <alignment horizontal="center" vertical="center"/>
    </xf>
    <xf numFmtId="0" fontId="23" fillId="0" borderId="18" xfId="0" applyFont="1" applyBorder="1" applyAlignment="1">
      <alignment horizontal="center" vertical="center"/>
    </xf>
    <xf numFmtId="0" fontId="21" fillId="0" borderId="26" xfId="1" quotePrefix="1" applyNumberFormat="1" applyFont="1" applyBorder="1" applyAlignment="1">
      <alignment horizontal="center" vertical="center"/>
    </xf>
    <xf numFmtId="0" fontId="11" fillId="0" borderId="5" xfId="0" applyFont="1" applyBorder="1" applyAlignment="1">
      <alignment horizontal="center" vertical="center"/>
    </xf>
    <xf numFmtId="0" fontId="11" fillId="0" borderId="42" xfId="0" applyFont="1" applyBorder="1" applyAlignment="1">
      <alignment horizontal="center" vertical="center"/>
    </xf>
    <xf numFmtId="0" fontId="13" fillId="0" borderId="17" xfId="0" applyFont="1" applyBorder="1" applyAlignment="1">
      <alignment horizontal="center" vertical="center"/>
    </xf>
    <xf numFmtId="0" fontId="13" fillId="0" borderId="19" xfId="0" applyFont="1" applyBorder="1" applyAlignment="1">
      <alignment horizontal="center" vertical="center"/>
    </xf>
    <xf numFmtId="0" fontId="13" fillId="0" borderId="1" xfId="0" quotePrefix="1" applyFont="1" applyBorder="1" applyAlignment="1">
      <alignment horizontal="center" vertical="center" wrapText="1"/>
    </xf>
    <xf numFmtId="0" fontId="17" fillId="3" borderId="26" xfId="0" applyFont="1" applyFill="1" applyBorder="1" applyAlignment="1" applyProtection="1">
      <alignment horizontal="center" vertical="center" wrapText="1"/>
      <protection locked="0"/>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2" xfId="0" applyFont="1" applyBorder="1" applyAlignment="1">
      <alignment horizontal="center" vertical="center"/>
    </xf>
    <xf numFmtId="0" fontId="17" fillId="3" borderId="17" xfId="0" applyFont="1" applyFill="1" applyBorder="1" applyAlignment="1" applyProtection="1">
      <alignment horizontal="center" vertical="center" wrapText="1"/>
      <protection locked="0"/>
    </xf>
    <xf numFmtId="0" fontId="13" fillId="0" borderId="20" xfId="0" applyFont="1" applyBorder="1" applyAlignment="1">
      <alignment horizontal="center" vertical="center" wrapText="1"/>
    </xf>
    <xf numFmtId="0" fontId="13" fillId="0" borderId="25" xfId="0" applyFont="1" applyBorder="1" applyAlignment="1">
      <alignment horizontal="center" vertical="center" wrapText="1"/>
    </xf>
    <xf numFmtId="0" fontId="17" fillId="3" borderId="12" xfId="0" applyFont="1" applyFill="1" applyBorder="1" applyAlignment="1" applyProtection="1">
      <alignment horizontal="center" vertical="center" wrapText="1"/>
      <protection locked="0"/>
    </xf>
    <xf numFmtId="0" fontId="17" fillId="3" borderId="47" xfId="0" applyFont="1" applyFill="1" applyBorder="1" applyAlignment="1" applyProtection="1">
      <alignment horizontal="center" vertical="center" wrapText="1"/>
      <protection locked="0"/>
    </xf>
    <xf numFmtId="0" fontId="17" fillId="3" borderId="4" xfId="0" applyFont="1" applyFill="1" applyBorder="1" applyAlignment="1" applyProtection="1">
      <alignment horizontal="center" vertical="center" wrapText="1"/>
      <protection locked="0"/>
    </xf>
    <xf numFmtId="0" fontId="21" fillId="0" borderId="26" xfId="0" applyFont="1" applyBorder="1" applyAlignment="1">
      <alignment horizontal="center" vertical="center" wrapText="1"/>
    </xf>
    <xf numFmtId="0" fontId="17" fillId="3" borderId="1" xfId="0" applyFont="1" applyFill="1" applyBorder="1" applyAlignment="1" applyProtection="1">
      <alignment horizontal="center" vertical="center" wrapText="1" shrinkToFit="1"/>
      <protection locked="0"/>
    </xf>
    <xf numFmtId="0" fontId="13" fillId="0" borderId="17" xfId="0" applyFont="1" applyBorder="1" applyAlignment="1">
      <alignment horizontal="left" vertical="center" wrapText="1" indent="1"/>
    </xf>
    <xf numFmtId="0" fontId="13" fillId="0" borderId="18" xfId="0" applyFont="1" applyBorder="1" applyAlignment="1">
      <alignment horizontal="left" vertical="center" wrapText="1" indent="1"/>
    </xf>
    <xf numFmtId="0" fontId="13" fillId="0" borderId="2" xfId="0" applyFont="1" applyBorder="1" applyAlignment="1">
      <alignment horizontal="left" vertical="center" wrapText="1" indent="1"/>
    </xf>
    <xf numFmtId="0" fontId="13" fillId="0" borderId="17" xfId="0" applyFont="1" applyBorder="1" applyAlignment="1">
      <alignment horizontal="center" vertical="center" textRotation="255" wrapText="1"/>
    </xf>
    <xf numFmtId="0" fontId="13" fillId="0" borderId="18" xfId="0" applyFont="1" applyBorder="1" applyAlignment="1">
      <alignment horizontal="center" vertical="center" textRotation="255" wrapText="1"/>
    </xf>
    <xf numFmtId="0" fontId="13" fillId="0" borderId="2" xfId="0" applyFont="1" applyBorder="1" applyAlignment="1">
      <alignment horizontal="center" vertical="center" textRotation="255" wrapText="1"/>
    </xf>
    <xf numFmtId="0" fontId="13" fillId="0" borderId="19" xfId="0" applyFont="1" applyBorder="1" applyAlignment="1">
      <alignment horizontal="center" vertical="center" textRotation="255" wrapText="1"/>
    </xf>
    <xf numFmtId="0" fontId="13" fillId="0" borderId="18" xfId="0" applyFont="1" applyBorder="1" applyAlignment="1">
      <alignment horizontal="center" vertical="center"/>
    </xf>
    <xf numFmtId="0" fontId="14" fillId="0" borderId="28"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28" xfId="0" applyFont="1" applyBorder="1" applyAlignment="1">
      <alignment vertical="center" wrapText="1"/>
    </xf>
    <xf numFmtId="0" fontId="14" fillId="0" borderId="11" xfId="0" applyFont="1" applyBorder="1" applyAlignment="1">
      <alignment vertical="center" wrapText="1"/>
    </xf>
    <xf numFmtId="0" fontId="14" fillId="0" borderId="29" xfId="0" applyFont="1" applyBorder="1" applyAlignment="1">
      <alignment vertical="center" wrapText="1"/>
    </xf>
    <xf numFmtId="0" fontId="13" fillId="0" borderId="26" xfId="0" applyFont="1" applyBorder="1" applyAlignment="1">
      <alignment horizontal="center" vertical="center" textRotation="255" wrapText="1"/>
    </xf>
    <xf numFmtId="0" fontId="13" fillId="0" borderId="13" xfId="0" applyFont="1" applyBorder="1" applyAlignment="1">
      <alignment horizontal="center" vertical="center" wrapText="1"/>
    </xf>
    <xf numFmtId="0" fontId="13" fillId="0" borderId="46"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26" xfId="0" applyFont="1" applyBorder="1" applyAlignment="1">
      <alignment horizontal="center" vertical="center" textRotation="255"/>
    </xf>
    <xf numFmtId="0" fontId="13" fillId="0" borderId="18" xfId="0" applyFont="1" applyBorder="1" applyAlignment="1">
      <alignment horizontal="center" vertical="center" textRotation="255"/>
    </xf>
    <xf numFmtId="0" fontId="13" fillId="0" borderId="19" xfId="0" applyFont="1" applyBorder="1" applyAlignment="1">
      <alignment horizontal="center" vertical="center" textRotation="255"/>
    </xf>
    <xf numFmtId="0" fontId="13" fillId="0" borderId="26" xfId="0" applyFont="1" applyBorder="1" applyAlignment="1">
      <alignment horizontal="center" vertical="center"/>
    </xf>
    <xf numFmtId="0" fontId="13" fillId="0" borderId="20" xfId="0" applyFont="1" applyBorder="1" applyAlignment="1">
      <alignment horizontal="center" vertical="center"/>
    </xf>
    <xf numFmtId="0" fontId="13" fillId="0" borderId="25" xfId="0" applyFont="1" applyBorder="1" applyAlignment="1">
      <alignment horizontal="center" vertical="center"/>
    </xf>
    <xf numFmtId="0" fontId="13" fillId="0" borderId="43" xfId="0" applyFont="1" applyBorder="1" applyAlignment="1">
      <alignment horizontal="center" vertical="center"/>
    </xf>
    <xf numFmtId="0" fontId="13" fillId="0" borderId="44" xfId="0" applyFont="1" applyBorder="1" applyAlignment="1">
      <alignment horizontal="center" vertical="center"/>
    </xf>
    <xf numFmtId="0" fontId="13" fillId="0" borderId="2" xfId="0" applyFont="1" applyBorder="1" applyAlignment="1">
      <alignment horizontal="center" vertical="center"/>
    </xf>
    <xf numFmtId="0" fontId="13" fillId="0" borderId="2" xfId="0" quotePrefix="1" applyFont="1" applyBorder="1" applyAlignment="1">
      <alignment horizontal="center" vertical="center" wrapText="1"/>
    </xf>
    <xf numFmtId="0" fontId="13" fillId="0" borderId="26" xfId="0" quotePrefix="1" applyFont="1" applyBorder="1" applyAlignment="1">
      <alignment horizontal="center" vertical="center" textRotation="255" wrapText="1"/>
    </xf>
    <xf numFmtId="0" fontId="13" fillId="0" borderId="18" xfId="0" quotePrefix="1" applyFont="1" applyBorder="1" applyAlignment="1">
      <alignment horizontal="center" vertical="center" textRotation="255" wrapText="1"/>
    </xf>
    <xf numFmtId="0" fontId="13" fillId="0" borderId="26" xfId="0" quotePrefix="1" applyFont="1" applyBorder="1" applyAlignment="1">
      <alignment horizontal="center" vertical="center" wrapText="1"/>
    </xf>
    <xf numFmtId="0" fontId="13" fillId="0" borderId="18" xfId="0" quotePrefix="1" applyFont="1" applyBorder="1" applyAlignment="1">
      <alignment horizontal="center" vertical="center" wrapText="1"/>
    </xf>
    <xf numFmtId="0" fontId="22" fillId="0" borderId="18" xfId="0" applyFont="1" applyBorder="1" applyAlignment="1">
      <alignment horizontal="center" vertical="center" wrapText="1"/>
    </xf>
    <xf numFmtId="0" fontId="13" fillId="0" borderId="1" xfId="0" applyFont="1" applyBorder="1" applyAlignment="1">
      <alignment horizontal="center" vertical="center" wrapText="1"/>
    </xf>
    <xf numFmtId="0" fontId="0" fillId="0" borderId="18" xfId="0" applyBorder="1" applyAlignment="1">
      <alignment horizontal="left" vertical="center" wrapText="1" indent="1"/>
    </xf>
    <xf numFmtId="0" fontId="0" fillId="0" borderId="2" xfId="0" applyBorder="1" applyAlignment="1">
      <alignment horizontal="left" vertical="center" wrapText="1" indent="1"/>
    </xf>
    <xf numFmtId="0" fontId="13" fillId="0" borderId="2" xfId="0" quotePrefix="1" applyFont="1" applyBorder="1" applyAlignment="1">
      <alignment horizontal="center" vertical="center"/>
    </xf>
    <xf numFmtId="0" fontId="13" fillId="0" borderId="28"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28" xfId="0" applyFont="1" applyBorder="1" applyAlignment="1">
      <alignment vertical="center" wrapText="1"/>
    </xf>
    <xf numFmtId="0" fontId="13" fillId="0" borderId="11" xfId="0" applyFont="1" applyBorder="1" applyAlignment="1">
      <alignment vertical="center" wrapText="1"/>
    </xf>
    <xf numFmtId="0" fontId="13" fillId="0" borderId="29" xfId="0" applyFont="1" applyBorder="1" applyAlignment="1">
      <alignment vertical="center" wrapText="1"/>
    </xf>
    <xf numFmtId="0" fontId="17" fillId="0" borderId="5" xfId="0" applyFont="1" applyBorder="1" applyAlignment="1" applyProtection="1">
      <alignment horizontal="center" vertical="center"/>
      <protection locked="0"/>
    </xf>
    <xf numFmtId="0" fontId="17" fillId="0" borderId="23" xfId="0" applyFont="1" applyBorder="1" applyAlignment="1" applyProtection="1">
      <alignment horizontal="center" vertical="center"/>
      <protection locked="0"/>
    </xf>
    <xf numFmtId="0" fontId="17" fillId="0" borderId="42" xfId="0" applyFont="1" applyBorder="1" applyAlignment="1" applyProtection="1">
      <alignment horizontal="center" vertical="center"/>
      <protection locked="0"/>
    </xf>
    <xf numFmtId="0" fontId="21" fillId="0" borderId="26" xfId="0" applyFont="1" applyBorder="1" applyAlignment="1">
      <alignment horizontal="center" vertical="center"/>
    </xf>
    <xf numFmtId="0" fontId="17" fillId="0" borderId="17" xfId="1" quotePrefix="1" applyNumberFormat="1" applyFont="1" applyBorder="1" applyAlignment="1">
      <alignment horizontal="center" vertical="center" wrapText="1"/>
    </xf>
    <xf numFmtId="0" fontId="17" fillId="0" borderId="19" xfId="1" quotePrefix="1" applyNumberFormat="1" applyFont="1" applyBorder="1" applyAlignment="1">
      <alignment horizontal="center" vertical="center" wrapText="1"/>
    </xf>
    <xf numFmtId="0" fontId="21" fillId="0" borderId="18" xfId="0" applyFont="1" applyFill="1" applyBorder="1" applyAlignment="1" applyProtection="1">
      <alignment horizontal="center" vertical="center" wrapText="1"/>
      <protection locked="0"/>
    </xf>
    <xf numFmtId="0" fontId="21" fillId="0" borderId="4" xfId="0" applyFont="1" applyBorder="1" applyAlignment="1">
      <alignment horizontal="center" vertical="center"/>
    </xf>
    <xf numFmtId="0" fontId="21" fillId="0" borderId="1" xfId="0" applyFont="1" applyBorder="1" applyAlignment="1">
      <alignment horizontal="center" vertical="center"/>
    </xf>
    <xf numFmtId="0" fontId="21" fillId="0" borderId="47" xfId="0" applyFont="1" applyBorder="1" applyAlignment="1">
      <alignment horizontal="center" vertical="center"/>
    </xf>
    <xf numFmtId="0" fontId="21" fillId="0" borderId="19" xfId="0" applyFont="1" applyBorder="1" applyAlignment="1">
      <alignment horizontal="center" vertical="center"/>
    </xf>
    <xf numFmtId="0" fontId="21" fillId="0" borderId="12" xfId="0" applyFont="1" applyBorder="1" applyAlignment="1">
      <alignment horizontal="center" vertical="center"/>
    </xf>
    <xf numFmtId="0" fontId="6" fillId="0" borderId="54" xfId="0" applyFont="1" applyBorder="1" applyAlignment="1" applyProtection="1">
      <alignment horizontal="center" vertical="center"/>
      <protection locked="0"/>
    </xf>
    <xf numFmtId="0" fontId="6" fillId="0" borderId="55" xfId="0" applyFont="1" applyBorder="1" applyAlignment="1" applyProtection="1">
      <alignment horizontal="center" vertical="center"/>
      <protection locked="0"/>
    </xf>
    <xf numFmtId="0" fontId="6" fillId="0" borderId="56" xfId="0" applyFont="1" applyBorder="1" applyAlignment="1" applyProtection="1">
      <alignment horizontal="center" vertical="center"/>
      <protection locked="0"/>
    </xf>
    <xf numFmtId="0" fontId="6" fillId="0" borderId="54" xfId="0" applyFont="1" applyBorder="1" applyAlignment="1" applyProtection="1">
      <alignment horizontal="left" vertical="center"/>
      <protection locked="0"/>
    </xf>
    <xf numFmtId="0" fontId="6" fillId="0" borderId="55" xfId="0" applyFont="1" applyBorder="1" applyAlignment="1" applyProtection="1">
      <alignment horizontal="left" vertical="center"/>
      <protection locked="0"/>
    </xf>
    <xf numFmtId="0" fontId="6" fillId="0" borderId="56" xfId="0" applyFont="1" applyBorder="1" applyAlignment="1" applyProtection="1">
      <alignment horizontal="left" vertical="center"/>
      <protection locked="0"/>
    </xf>
    <xf numFmtId="0" fontId="13" fillId="4" borderId="6" xfId="0" applyFont="1" applyFill="1" applyBorder="1" applyAlignment="1" applyProtection="1">
      <alignment horizontal="center" vertical="center"/>
      <protection locked="0"/>
    </xf>
    <xf numFmtId="0" fontId="13" fillId="4" borderId="7" xfId="0" applyFont="1" applyFill="1" applyBorder="1" applyAlignment="1" applyProtection="1">
      <alignment horizontal="center" vertical="center"/>
      <protection locked="0"/>
    </xf>
    <xf numFmtId="0" fontId="13" fillId="4" borderId="8" xfId="0" applyFont="1" applyFill="1" applyBorder="1" applyAlignment="1" applyProtection="1">
      <alignment horizontal="center" vertical="center"/>
      <protection locked="0"/>
    </xf>
    <xf numFmtId="0" fontId="13" fillId="4" borderId="57" xfId="0" applyFont="1" applyFill="1" applyBorder="1" applyAlignment="1" applyProtection="1">
      <alignment horizontal="center" vertical="center"/>
      <protection locked="0"/>
    </xf>
    <xf numFmtId="0" fontId="13" fillId="4" borderId="11" xfId="0" applyFont="1" applyFill="1" applyBorder="1" applyAlignment="1" applyProtection="1">
      <alignment horizontal="center" vertical="center"/>
      <protection locked="0"/>
    </xf>
    <xf numFmtId="0" fontId="13" fillId="4" borderId="39" xfId="0" applyFont="1" applyFill="1" applyBorder="1" applyAlignment="1" applyProtection="1">
      <alignment horizontal="center" vertical="center"/>
      <protection locked="0"/>
    </xf>
    <xf numFmtId="0" fontId="6" fillId="0" borderId="58" xfId="0" applyFont="1" applyBorder="1" applyAlignment="1" applyProtection="1">
      <alignment horizontal="center" vertical="center" wrapText="1"/>
      <protection locked="0"/>
    </xf>
    <xf numFmtId="0" fontId="6" fillId="0" borderId="24" xfId="0" applyFont="1" applyBorder="1" applyAlignment="1" applyProtection="1">
      <alignment horizontal="center" vertical="center" wrapText="1"/>
      <protection locked="0"/>
    </xf>
    <xf numFmtId="0" fontId="6" fillId="0" borderId="25" xfId="0" applyFont="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34" xfId="0" applyFont="1" applyBorder="1" applyAlignment="1" applyProtection="1">
      <alignment horizontal="center" vertical="center" wrapText="1"/>
      <protection locked="0"/>
    </xf>
    <xf numFmtId="0" fontId="6" fillId="0" borderId="57"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0" borderId="29" xfId="0" applyFont="1" applyBorder="1" applyAlignment="1" applyProtection="1">
      <alignment horizontal="center" vertical="center" wrapText="1"/>
      <protection locked="0"/>
    </xf>
    <xf numFmtId="0" fontId="6" fillId="0" borderId="59" xfId="0" applyFont="1" applyBorder="1" applyAlignment="1" applyProtection="1">
      <alignment horizontal="center" vertical="center"/>
      <protection locked="0"/>
    </xf>
    <xf numFmtId="0" fontId="6" fillId="0" borderId="60" xfId="0" applyFont="1" applyBorder="1" applyAlignment="1" applyProtection="1">
      <alignment horizontal="center" vertical="center"/>
      <protection locked="0"/>
    </xf>
    <xf numFmtId="0" fontId="6" fillId="0" borderId="50" xfId="0" applyFont="1" applyBorder="1" applyAlignment="1" applyProtection="1">
      <alignment horizontal="center" vertical="center"/>
      <protection locked="0"/>
    </xf>
    <xf numFmtId="0" fontId="6" fillId="0" borderId="51" xfId="0" applyFont="1" applyBorder="1" applyAlignment="1" applyProtection="1">
      <alignment horizontal="center" vertical="center"/>
      <protection locked="0"/>
    </xf>
    <xf numFmtId="0" fontId="6" fillId="0" borderId="3" xfId="0" applyFont="1" applyBorder="1" applyAlignment="1" applyProtection="1">
      <alignment horizontal="center" vertical="center" wrapText="1"/>
      <protection locked="0"/>
    </xf>
    <xf numFmtId="0" fontId="6" fillId="0" borderId="28"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protection locked="0"/>
    </xf>
    <xf numFmtId="0" fontId="6" fillId="0" borderId="0" xfId="0" applyFont="1" applyAlignment="1" applyProtection="1">
      <alignment horizontal="left" vertical="center"/>
      <protection locked="0"/>
    </xf>
    <xf numFmtId="0" fontId="6" fillId="0" borderId="21" xfId="0" applyFont="1" applyBorder="1" applyAlignment="1" applyProtection="1">
      <alignment horizontal="left" vertical="center"/>
      <protection locked="0"/>
    </xf>
    <xf numFmtId="0" fontId="6" fillId="0" borderId="28"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6" fillId="0" borderId="39" xfId="0" applyFont="1" applyBorder="1" applyAlignment="1" applyProtection="1">
      <alignment horizontal="left" vertical="center"/>
      <protection locked="0"/>
    </xf>
    <xf numFmtId="0" fontId="6" fillId="0" borderId="5"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5" xfId="0" applyFont="1" applyBorder="1" applyAlignment="1" applyProtection="1">
      <alignment horizontal="left" vertical="center"/>
      <protection locked="0"/>
    </xf>
    <xf numFmtId="0" fontId="6" fillId="0" borderId="23" xfId="0" applyFont="1" applyBorder="1" applyAlignment="1" applyProtection="1">
      <alignment horizontal="left" vertical="center"/>
      <protection locked="0"/>
    </xf>
    <xf numFmtId="0" fontId="6" fillId="0" borderId="61" xfId="0" applyFont="1" applyBorder="1" applyAlignment="1" applyProtection="1">
      <alignment horizontal="left" vertical="center"/>
      <protection locked="0"/>
    </xf>
    <xf numFmtId="0" fontId="6" fillId="0" borderId="62" xfId="0" applyFont="1" applyBorder="1" applyAlignment="1" applyProtection="1">
      <alignment horizontal="left" vertical="center"/>
      <protection locked="0"/>
    </xf>
    <xf numFmtId="0" fontId="6" fillId="0" borderId="63" xfId="0" applyFont="1" applyBorder="1" applyAlignment="1" applyProtection="1">
      <alignment horizontal="left" vertical="center"/>
      <protection locked="0"/>
    </xf>
    <xf numFmtId="0" fontId="6" fillId="0" borderId="64" xfId="0" applyFont="1" applyBorder="1" applyAlignment="1" applyProtection="1">
      <alignment horizontal="left" vertical="center"/>
      <protection locked="0"/>
    </xf>
    <xf numFmtId="0" fontId="6" fillId="0" borderId="50" xfId="0" applyFont="1" applyBorder="1" applyAlignment="1" applyProtection="1">
      <alignment horizontal="left" vertical="center"/>
      <protection locked="0"/>
    </xf>
    <xf numFmtId="0" fontId="6" fillId="0" borderId="51" xfId="0" applyFont="1" applyBorder="1" applyAlignment="1" applyProtection="1">
      <alignment horizontal="left" vertical="center"/>
      <protection locked="0"/>
    </xf>
    <xf numFmtId="0" fontId="6" fillId="0" borderId="53" xfId="0" applyFont="1" applyBorder="1" applyAlignment="1" applyProtection="1">
      <alignment horizontal="left" vertical="center"/>
      <protection locked="0"/>
    </xf>
    <xf numFmtId="0" fontId="6" fillId="0" borderId="48" xfId="0" applyFont="1" applyBorder="1" applyAlignment="1" applyProtection="1">
      <alignment horizontal="center" vertical="center"/>
      <protection locked="0"/>
    </xf>
    <xf numFmtId="0" fontId="6" fillId="0" borderId="49" xfId="0" applyFont="1" applyBorder="1" applyAlignment="1" applyProtection="1">
      <alignment horizontal="center" vertical="center"/>
      <protection locked="0"/>
    </xf>
    <xf numFmtId="0" fontId="6" fillId="0" borderId="48" xfId="0" applyFont="1" applyBorder="1" applyAlignment="1" applyProtection="1">
      <alignment horizontal="left" vertical="center"/>
      <protection locked="0"/>
    </xf>
    <xf numFmtId="0" fontId="6" fillId="0" borderId="49" xfId="0" applyFont="1" applyBorder="1" applyAlignment="1" applyProtection="1">
      <alignment horizontal="left" vertical="center"/>
      <protection locked="0"/>
    </xf>
    <xf numFmtId="0" fontId="6" fillId="0" borderId="52" xfId="0" applyFont="1" applyBorder="1" applyAlignment="1" applyProtection="1">
      <alignment horizontal="left" vertical="center"/>
      <protection locked="0"/>
    </xf>
    <xf numFmtId="0" fontId="6" fillId="0" borderId="0" xfId="0" applyFont="1" applyBorder="1" applyAlignment="1" applyProtection="1">
      <alignment horizontal="left" vertical="center" wrapText="1"/>
      <protection locked="0"/>
    </xf>
    <xf numFmtId="0" fontId="6" fillId="0" borderId="21" xfId="0" applyFont="1" applyBorder="1" applyAlignment="1" applyProtection="1">
      <alignment horizontal="left" vertical="center" wrapText="1"/>
      <protection locked="0"/>
    </xf>
    <xf numFmtId="0" fontId="6" fillId="0" borderId="58" xfId="0" applyFont="1" applyBorder="1" applyAlignment="1" applyProtection="1">
      <alignment horizontal="right" vertical="center"/>
      <protection locked="0"/>
    </xf>
    <xf numFmtId="0" fontId="6" fillId="0" borderId="24" xfId="0" applyFont="1" applyBorder="1" applyAlignment="1" applyProtection="1">
      <alignment horizontal="right" vertical="center"/>
      <protection locked="0"/>
    </xf>
    <xf numFmtId="0" fontId="6" fillId="0" borderId="16" xfId="0" applyFont="1" applyBorder="1" applyAlignment="1" applyProtection="1">
      <alignment horizontal="right" vertical="center"/>
      <protection locked="0"/>
    </xf>
    <xf numFmtId="0" fontId="6" fillId="0" borderId="0" xfId="0" applyFont="1" applyBorder="1" applyAlignment="1" applyProtection="1">
      <alignment horizontal="right" vertical="center"/>
      <protection locked="0"/>
    </xf>
    <xf numFmtId="0" fontId="6" fillId="0" borderId="24" xfId="0" applyFont="1" applyBorder="1" applyAlignment="1" applyProtection="1">
      <alignment horizontal="left" vertical="center" wrapText="1"/>
      <protection locked="0"/>
    </xf>
    <xf numFmtId="0" fontId="6" fillId="0" borderId="24" xfId="0" applyFont="1" applyBorder="1" applyAlignment="1" applyProtection="1">
      <alignment horizontal="left" vertical="center"/>
      <protection locked="0"/>
    </xf>
    <xf numFmtId="0" fontId="6" fillId="0" borderId="74" xfId="0" applyFont="1" applyBorder="1" applyAlignment="1" applyProtection="1">
      <alignment horizontal="left" vertical="center"/>
      <protection locked="0"/>
    </xf>
    <xf numFmtId="0" fontId="6" fillId="0" borderId="0" xfId="0" applyFont="1" applyBorder="1" applyAlignment="1" applyProtection="1">
      <alignment horizontal="left" vertical="center"/>
      <protection locked="0"/>
    </xf>
    <xf numFmtId="0" fontId="13" fillId="0" borderId="5" xfId="0" applyFont="1" applyBorder="1" applyAlignment="1" applyProtection="1">
      <alignment horizontal="center" vertical="center"/>
      <protection locked="0"/>
    </xf>
    <xf numFmtId="0" fontId="13" fillId="0" borderId="23" xfId="0" applyFont="1" applyBorder="1" applyAlignment="1" applyProtection="1">
      <alignment horizontal="center" vertical="center"/>
      <protection locked="0"/>
    </xf>
    <xf numFmtId="0" fontId="13" fillId="0" borderId="42" xfId="0" applyFont="1" applyBorder="1" applyAlignment="1" applyProtection="1">
      <alignment horizontal="center" vertical="center"/>
      <protection locked="0"/>
    </xf>
    <xf numFmtId="0" fontId="28" fillId="0" borderId="5" xfId="0" applyFont="1" applyBorder="1" applyAlignment="1" applyProtection="1">
      <alignment horizontal="center" vertical="center" shrinkToFit="1"/>
      <protection locked="0"/>
    </xf>
    <xf numFmtId="0" fontId="28" fillId="0" borderId="23" xfId="0" applyFont="1" applyBorder="1" applyAlignment="1" applyProtection="1">
      <alignment horizontal="center" vertical="center" shrinkToFit="1"/>
      <protection locked="0"/>
    </xf>
    <xf numFmtId="0" fontId="28" fillId="0" borderId="61" xfId="0" applyFont="1" applyBorder="1" applyAlignment="1" applyProtection="1">
      <alignment horizontal="center" vertical="center" shrinkToFit="1"/>
      <protection locked="0"/>
    </xf>
    <xf numFmtId="0" fontId="13" fillId="4" borderId="66" xfId="0" quotePrefix="1" applyFont="1" applyFill="1" applyBorder="1" applyAlignment="1" applyProtection="1">
      <alignment horizontal="center" vertical="center"/>
      <protection locked="0"/>
    </xf>
    <xf numFmtId="0" fontId="13" fillId="4" borderId="33" xfId="0" applyFont="1" applyFill="1" applyBorder="1" applyAlignment="1" applyProtection="1">
      <alignment horizontal="center" vertical="center"/>
      <protection locked="0"/>
    </xf>
    <xf numFmtId="0" fontId="13" fillId="4" borderId="38" xfId="0" applyFont="1" applyFill="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102" xfId="0" applyFont="1" applyBorder="1" applyAlignment="1" applyProtection="1">
      <alignment horizontal="center" vertical="center"/>
      <protection locked="0"/>
    </xf>
    <xf numFmtId="38" fontId="8" fillId="0" borderId="0" xfId="3" applyFont="1" applyBorder="1" applyAlignment="1" applyProtection="1">
      <alignment horizontal="right" vertical="center"/>
      <protection locked="0"/>
    </xf>
    <xf numFmtId="181" fontId="8" fillId="0" borderId="0" xfId="3" applyNumberFormat="1" applyFont="1" applyBorder="1" applyAlignment="1" applyProtection="1">
      <alignment horizontal="center" vertical="center" shrinkToFit="1"/>
      <protection locked="0"/>
    </xf>
    <xf numFmtId="183" fontId="8" fillId="0" borderId="0" xfId="3" applyNumberFormat="1" applyFont="1" applyBorder="1" applyAlignment="1" applyProtection="1">
      <alignment horizontal="center" vertical="center"/>
      <protection locked="0"/>
    </xf>
    <xf numFmtId="49" fontId="6" fillId="0" borderId="5" xfId="0" applyNumberFormat="1" applyFont="1" applyBorder="1" applyAlignment="1" applyProtection="1">
      <alignment horizontal="left" vertical="center" indent="2"/>
      <protection locked="0"/>
    </xf>
    <xf numFmtId="49" fontId="6" fillId="0" borderId="23" xfId="0" applyNumberFormat="1" applyFont="1" applyBorder="1" applyAlignment="1" applyProtection="1">
      <alignment horizontal="left" vertical="center" indent="2"/>
      <protection locked="0"/>
    </xf>
    <xf numFmtId="49" fontId="6" fillId="0" borderId="61" xfId="0" applyNumberFormat="1" applyFont="1" applyBorder="1" applyAlignment="1" applyProtection="1">
      <alignment horizontal="left" vertical="center" indent="2"/>
      <protection locked="0"/>
    </xf>
    <xf numFmtId="0" fontId="6" fillId="0" borderId="73" xfId="0" applyFont="1" applyBorder="1" applyAlignment="1" applyProtection="1">
      <alignment horizontal="left" vertical="center"/>
      <protection locked="0"/>
    </xf>
    <xf numFmtId="0" fontId="6" fillId="0" borderId="9" xfId="0" applyFont="1" applyBorder="1" applyAlignment="1" applyProtection="1">
      <alignment horizontal="left" vertical="center"/>
      <protection locked="0"/>
    </xf>
    <xf numFmtId="0" fontId="6" fillId="0" borderId="10" xfId="0" applyFont="1" applyBorder="1" applyAlignment="1" applyProtection="1">
      <alignment horizontal="left" vertical="center"/>
      <protection locked="0"/>
    </xf>
    <xf numFmtId="182" fontId="8" fillId="0" borderId="0" xfId="3" applyNumberFormat="1" applyFont="1" applyBorder="1" applyAlignment="1" applyProtection="1">
      <alignment horizontal="center" vertical="center"/>
      <protection locked="0"/>
    </xf>
    <xf numFmtId="180" fontId="8" fillId="0" borderId="0" xfId="3" applyNumberFormat="1" applyFont="1" applyBorder="1" applyAlignment="1" applyProtection="1">
      <alignment horizontal="center" vertical="center" shrinkToFit="1"/>
      <protection locked="0"/>
    </xf>
    <xf numFmtId="0" fontId="12" fillId="0" borderId="0" xfId="0" applyFont="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13" fillId="4" borderId="67" xfId="0" quotePrefix="1" applyFont="1" applyFill="1" applyBorder="1" applyAlignment="1" applyProtection="1">
      <alignment horizontal="center" vertical="center"/>
      <protection locked="0"/>
    </xf>
    <xf numFmtId="0" fontId="13" fillId="4" borderId="68" xfId="0" applyFont="1" applyFill="1" applyBorder="1" applyAlignment="1" applyProtection="1">
      <alignment horizontal="center" vertical="center"/>
      <protection locked="0"/>
    </xf>
    <xf numFmtId="0" fontId="13" fillId="4" borderId="69" xfId="0" applyFont="1" applyFill="1" applyBorder="1" applyAlignment="1" applyProtection="1">
      <alignment horizontal="center" vertical="center"/>
      <protection locked="0"/>
    </xf>
    <xf numFmtId="0" fontId="13" fillId="4" borderId="70" xfId="0" applyFont="1" applyFill="1" applyBorder="1" applyAlignment="1" applyProtection="1">
      <alignment horizontal="center" vertical="center"/>
      <protection locked="0"/>
    </xf>
    <xf numFmtId="0" fontId="13" fillId="4" borderId="46" xfId="0" applyFont="1" applyFill="1" applyBorder="1" applyAlignment="1" applyProtection="1">
      <alignment horizontal="center" vertical="center"/>
      <protection locked="0"/>
    </xf>
    <xf numFmtId="0" fontId="13" fillId="4" borderId="71" xfId="0" applyFont="1" applyFill="1" applyBorder="1" applyAlignment="1" applyProtection="1">
      <alignment horizontal="center" vertical="center"/>
      <protection locked="0"/>
    </xf>
    <xf numFmtId="0" fontId="6" fillId="0" borderId="16" xfId="0" applyFont="1" applyBorder="1" applyAlignment="1" applyProtection="1">
      <alignment horizontal="right" vertical="center" wrapText="1"/>
      <protection locked="0"/>
    </xf>
    <xf numFmtId="0" fontId="6" fillId="4" borderId="66" xfId="0" quotePrefix="1" applyFont="1" applyFill="1" applyBorder="1" applyAlignment="1" applyProtection="1">
      <alignment horizontal="center" vertical="center"/>
      <protection locked="0"/>
    </xf>
    <xf numFmtId="0" fontId="6" fillId="4" borderId="33" xfId="0" quotePrefix="1" applyFont="1" applyFill="1" applyBorder="1" applyAlignment="1" applyProtection="1">
      <alignment horizontal="center" vertical="center"/>
      <protection locked="0"/>
    </xf>
    <xf numFmtId="0" fontId="6" fillId="4" borderId="57" xfId="0" quotePrefix="1" applyFont="1" applyFill="1" applyBorder="1" applyAlignment="1" applyProtection="1">
      <alignment horizontal="center" vertical="center"/>
      <protection locked="0"/>
    </xf>
    <xf numFmtId="0" fontId="6" fillId="4" borderId="11" xfId="0" quotePrefix="1" applyFont="1" applyFill="1" applyBorder="1" applyAlignment="1" applyProtection="1">
      <alignment horizontal="center" vertical="center"/>
      <protection locked="0"/>
    </xf>
    <xf numFmtId="0" fontId="6" fillId="0" borderId="58"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43"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34"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75" xfId="0" applyFont="1" applyBorder="1" applyAlignment="1" applyProtection="1">
      <alignment horizontal="center" vertical="center"/>
      <protection locked="0"/>
    </xf>
    <xf numFmtId="0" fontId="6" fillId="0" borderId="5" xfId="0" applyFont="1" applyBorder="1" applyAlignment="1" applyProtection="1">
      <alignment horizontal="center" vertical="center" wrapText="1"/>
      <protection locked="0"/>
    </xf>
    <xf numFmtId="0" fontId="6" fillId="0" borderId="23"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6" fillId="0" borderId="73"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13" fillId="4" borderId="33" xfId="0" quotePrefix="1" applyFont="1" applyFill="1" applyBorder="1" applyAlignment="1" applyProtection="1">
      <alignment horizontal="center" vertical="center"/>
      <protection locked="0"/>
    </xf>
    <xf numFmtId="0" fontId="13" fillId="4" borderId="11" xfId="0" quotePrefix="1" applyFont="1" applyFill="1" applyBorder="1" applyAlignment="1" applyProtection="1">
      <alignment horizontal="center" vertical="center"/>
      <protection locked="0"/>
    </xf>
    <xf numFmtId="0" fontId="6" fillId="0" borderId="42" xfId="0" applyFont="1" applyBorder="1" applyAlignment="1" applyProtection="1">
      <alignment horizontal="center" vertical="center"/>
      <protection locked="0"/>
    </xf>
    <xf numFmtId="2" fontId="6" fillId="0" borderId="78" xfId="0" applyNumberFormat="1" applyFont="1" applyBorder="1" applyAlignment="1" applyProtection="1">
      <alignment horizontal="center" vertical="center" wrapText="1"/>
      <protection locked="0"/>
    </xf>
    <xf numFmtId="2" fontId="6" fillId="0" borderId="54" xfId="0" applyNumberFormat="1" applyFont="1" applyBorder="1" applyAlignment="1" applyProtection="1">
      <alignment horizontal="center" vertical="center" wrapText="1"/>
      <protection locked="0"/>
    </xf>
    <xf numFmtId="0" fontId="6" fillId="4" borderId="7" xfId="0" applyFont="1" applyFill="1" applyBorder="1" applyAlignment="1" applyProtection="1">
      <alignment horizontal="center" vertical="center"/>
      <protection locked="0"/>
    </xf>
    <xf numFmtId="0" fontId="6" fillId="4" borderId="8" xfId="0" applyFont="1" applyFill="1" applyBorder="1" applyAlignment="1" applyProtection="1">
      <alignment horizontal="center" vertical="center"/>
      <protection locked="0"/>
    </xf>
    <xf numFmtId="0" fontId="6" fillId="4" borderId="16" xfId="0" applyFont="1" applyFill="1" applyBorder="1" applyAlignment="1" applyProtection="1">
      <alignment horizontal="center" vertical="center"/>
      <protection locked="0"/>
    </xf>
    <xf numFmtId="0" fontId="6" fillId="4" borderId="0" xfId="0" applyFont="1" applyFill="1" applyAlignment="1" applyProtection="1">
      <alignment horizontal="center" vertical="center"/>
      <protection locked="0"/>
    </xf>
    <xf numFmtId="0" fontId="6" fillId="4" borderId="21" xfId="0" applyFont="1" applyFill="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39" xfId="0" applyFont="1" applyBorder="1" applyAlignment="1" applyProtection="1">
      <alignment horizontal="center" vertical="center"/>
      <protection locked="0"/>
    </xf>
    <xf numFmtId="0" fontId="6" fillId="0" borderId="42"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39" xfId="0" applyFont="1" applyBorder="1" applyAlignment="1" applyProtection="1">
      <alignment horizontal="center" vertical="center" wrapText="1"/>
      <protection locked="0"/>
    </xf>
    <xf numFmtId="0" fontId="6" fillId="0" borderId="76" xfId="0" applyFont="1" applyBorder="1" applyAlignment="1" applyProtection="1">
      <alignment horizontal="center" vertical="center" wrapText="1"/>
      <protection locked="0"/>
    </xf>
    <xf numFmtId="0" fontId="6" fillId="0" borderId="77" xfId="0" applyFont="1" applyBorder="1" applyAlignment="1" applyProtection="1">
      <alignment horizontal="center" vertical="center" wrapText="1"/>
      <protection locked="0"/>
    </xf>
    <xf numFmtId="0" fontId="6" fillId="0" borderId="93" xfId="0" applyFont="1" applyBorder="1" applyAlignment="1" applyProtection="1">
      <alignment horizontal="left" vertical="center"/>
      <protection locked="0"/>
    </xf>
    <xf numFmtId="0" fontId="6" fillId="0" borderId="94" xfId="0" applyFont="1" applyBorder="1" applyAlignment="1" applyProtection="1">
      <alignment horizontal="left" vertical="center"/>
      <protection locked="0"/>
    </xf>
    <xf numFmtId="0" fontId="6" fillId="0" borderId="98" xfId="0" applyFont="1" applyBorder="1" applyAlignment="1" applyProtection="1">
      <alignment horizontal="left" vertical="center"/>
      <protection locked="0"/>
    </xf>
    <xf numFmtId="0" fontId="6" fillId="0" borderId="95" xfId="0" applyFont="1" applyBorder="1" applyAlignment="1" applyProtection="1">
      <alignment horizontal="left" vertical="center"/>
      <protection locked="0"/>
    </xf>
    <xf numFmtId="0" fontId="6" fillId="0" borderId="96" xfId="0" applyFont="1" applyBorder="1" applyAlignment="1" applyProtection="1">
      <alignment horizontal="left" vertical="center"/>
      <protection locked="0"/>
    </xf>
    <xf numFmtId="0" fontId="6" fillId="0" borderId="99" xfId="0" applyFont="1" applyBorder="1" applyAlignment="1" applyProtection="1">
      <alignment horizontal="left" vertical="center"/>
      <protection locked="0"/>
    </xf>
    <xf numFmtId="0" fontId="7"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textRotation="255"/>
      <protection locked="0"/>
    </xf>
    <xf numFmtId="0" fontId="6" fillId="0" borderId="101" xfId="0" applyFont="1" applyBorder="1" applyAlignment="1" applyProtection="1">
      <alignment horizontal="center" vertical="center" textRotation="255"/>
      <protection locked="0"/>
    </xf>
    <xf numFmtId="0" fontId="6" fillId="0" borderId="16" xfId="0" applyFont="1" applyBorder="1" applyAlignment="1" applyProtection="1">
      <alignment horizontal="center" vertical="center" textRotation="255"/>
      <protection locked="0"/>
    </xf>
    <xf numFmtId="0" fontId="6" fillId="0" borderId="34" xfId="0" applyFont="1" applyBorder="1" applyAlignment="1" applyProtection="1">
      <alignment horizontal="center" vertical="center" textRotation="255"/>
      <protection locked="0"/>
    </xf>
    <xf numFmtId="0" fontId="6" fillId="0" borderId="22" xfId="0" applyFont="1" applyBorder="1" applyAlignment="1" applyProtection="1">
      <alignment horizontal="center" vertical="center" textRotation="255"/>
      <protection locked="0"/>
    </xf>
    <xf numFmtId="0" fontId="6" fillId="0" borderId="75" xfId="0" applyFont="1" applyBorder="1" applyAlignment="1" applyProtection="1">
      <alignment horizontal="center" vertical="center" textRotation="255"/>
      <protection locked="0"/>
    </xf>
    <xf numFmtId="0" fontId="6" fillId="0" borderId="3" xfId="0" applyFont="1" applyBorder="1" applyAlignment="1" applyProtection="1">
      <alignment horizontal="center" vertical="center" textRotation="255"/>
      <protection locked="0"/>
    </xf>
    <xf numFmtId="0" fontId="6" fillId="0" borderId="73" xfId="0" applyFont="1" applyBorder="1" applyAlignment="1" applyProtection="1">
      <alignment horizontal="center" vertical="center" textRotation="255"/>
      <protection locked="0"/>
    </xf>
    <xf numFmtId="184" fontId="6" fillId="0" borderId="20" xfId="0" quotePrefix="1" applyNumberFormat="1" applyFont="1" applyBorder="1" applyAlignment="1">
      <alignment horizontal="center" vertical="center" wrapText="1"/>
    </xf>
    <xf numFmtId="184" fontId="6" fillId="0" borderId="24" xfId="0" quotePrefix="1" applyNumberFormat="1" applyFont="1" applyBorder="1" applyAlignment="1">
      <alignment horizontal="center" vertical="center" wrapText="1"/>
    </xf>
    <xf numFmtId="184" fontId="6" fillId="0" borderId="3" xfId="0" quotePrefix="1" applyNumberFormat="1" applyFont="1" applyBorder="1" applyAlignment="1">
      <alignment horizontal="center" vertical="center" wrapText="1"/>
    </xf>
    <xf numFmtId="184" fontId="6" fillId="0" borderId="0" xfId="0" quotePrefix="1" applyNumberFormat="1" applyFont="1" applyBorder="1" applyAlignment="1">
      <alignment horizontal="center" vertical="center" wrapText="1"/>
    </xf>
    <xf numFmtId="184" fontId="6" fillId="0" borderId="73" xfId="0" quotePrefix="1" applyNumberFormat="1" applyFont="1" applyBorder="1" applyAlignment="1">
      <alignment horizontal="center" vertical="center" wrapText="1"/>
    </xf>
    <xf numFmtId="184" fontId="6" fillId="0" borderId="9" xfId="0" quotePrefix="1" applyNumberFormat="1" applyFont="1" applyBorder="1" applyAlignment="1">
      <alignment horizontal="center" vertical="center" wrapText="1"/>
    </xf>
    <xf numFmtId="0" fontId="6" fillId="0" borderId="74" xfId="0" applyFont="1" applyBorder="1" applyAlignment="1" applyProtection="1">
      <alignment horizontal="center" vertical="center" wrapText="1"/>
      <protection locked="0"/>
    </xf>
    <xf numFmtId="0" fontId="6" fillId="0" borderId="21"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54" xfId="0" applyFont="1" applyBorder="1" applyAlignment="1" applyProtection="1">
      <alignment horizontal="center" vertical="center" wrapText="1"/>
      <protection locked="0"/>
    </xf>
    <xf numFmtId="0" fontId="6" fillId="0" borderId="55" xfId="0" applyFont="1" applyBorder="1" applyAlignment="1" applyProtection="1">
      <alignment horizontal="center" vertical="center" wrapText="1"/>
      <protection locked="0"/>
    </xf>
    <xf numFmtId="0" fontId="6" fillId="0" borderId="56" xfId="0" applyFont="1" applyBorder="1" applyAlignment="1" applyProtection="1">
      <alignment horizontal="center" vertical="center" wrapText="1"/>
      <protection locked="0"/>
    </xf>
    <xf numFmtId="1" fontId="6" fillId="0" borderId="5" xfId="0" applyNumberFormat="1" applyFont="1" applyBorder="1" applyAlignment="1" applyProtection="1">
      <alignment horizontal="center" vertical="center" wrapText="1"/>
      <protection locked="0"/>
    </xf>
    <xf numFmtId="1" fontId="6" fillId="0" borderId="42" xfId="0" applyNumberFormat="1" applyFont="1" applyBorder="1" applyAlignment="1" applyProtection="1">
      <alignment horizontal="center" vertical="center" wrapText="1"/>
      <protection locked="0"/>
    </xf>
    <xf numFmtId="12" fontId="6" fillId="0" borderId="1" xfId="0" applyNumberFormat="1" applyFont="1" applyBorder="1" applyAlignment="1" applyProtection="1">
      <alignment horizontal="center" vertical="center" wrapText="1"/>
      <protection locked="0"/>
    </xf>
    <xf numFmtId="178" fontId="6" fillId="0" borderId="23" xfId="0" applyNumberFormat="1" applyFont="1" applyBorder="1" applyAlignment="1">
      <alignment horizontal="center" vertical="center" wrapText="1"/>
    </xf>
    <xf numFmtId="0" fontId="6" fillId="0" borderId="28" xfId="0" applyFont="1" applyBorder="1" applyAlignment="1" applyProtection="1">
      <alignment horizontal="center" vertical="center"/>
      <protection locked="0"/>
    </xf>
    <xf numFmtId="0" fontId="6" fillId="0" borderId="61" xfId="0" applyFont="1" applyBorder="1" applyAlignment="1" applyProtection="1">
      <alignment horizontal="center" vertical="center" wrapText="1"/>
      <protection locked="0"/>
    </xf>
    <xf numFmtId="0" fontId="6" fillId="0" borderId="78" xfId="0" applyFont="1" applyBorder="1" applyAlignment="1" applyProtection="1">
      <alignment horizontal="center" vertical="center" wrapText="1"/>
      <protection locked="0"/>
    </xf>
    <xf numFmtId="12" fontId="6" fillId="0" borderId="78" xfId="0" applyNumberFormat="1" applyFont="1" applyBorder="1" applyAlignment="1" applyProtection="1">
      <alignment horizontal="center" vertical="center" wrapText="1"/>
      <protection locked="0"/>
    </xf>
    <xf numFmtId="2" fontId="6" fillId="0" borderId="1" xfId="0" applyNumberFormat="1" applyFont="1" applyBorder="1" applyAlignment="1" applyProtection="1">
      <alignment horizontal="center" vertical="center" wrapText="1"/>
      <protection locked="0"/>
    </xf>
    <xf numFmtId="2" fontId="6" fillId="0" borderId="5" xfId="0" applyNumberFormat="1" applyFont="1" applyBorder="1" applyAlignment="1" applyProtection="1">
      <alignment horizontal="center" vertical="center" wrapText="1"/>
      <protection locked="0"/>
    </xf>
    <xf numFmtId="178" fontId="6" fillId="0" borderId="55" xfId="0" applyNumberFormat="1" applyFont="1" applyBorder="1" applyAlignment="1">
      <alignment horizontal="center" vertical="center" wrapText="1"/>
    </xf>
    <xf numFmtId="0" fontId="6" fillId="0" borderId="0" xfId="0" applyFont="1" applyAlignment="1" applyProtection="1">
      <alignment horizontal="right" vertical="center"/>
      <protection locked="0"/>
    </xf>
    <xf numFmtId="0" fontId="6" fillId="0" borderId="0" xfId="0" applyFont="1" applyAlignment="1" applyProtection="1">
      <alignment horizontal="left" vertical="center" wrapText="1"/>
      <protection locked="0"/>
    </xf>
    <xf numFmtId="0" fontId="6" fillId="4" borderId="57" xfId="0" applyFont="1" applyFill="1" applyBorder="1" applyAlignment="1" applyProtection="1">
      <alignment horizontal="center" vertical="center"/>
      <protection locked="0"/>
    </xf>
    <xf numFmtId="0" fontId="6" fillId="4" borderId="11" xfId="0" applyFont="1" applyFill="1" applyBorder="1" applyAlignment="1" applyProtection="1">
      <alignment horizontal="center" vertical="center"/>
      <protection locked="0"/>
    </xf>
    <xf numFmtId="0" fontId="6" fillId="4" borderId="39" xfId="0" applyFont="1" applyFill="1" applyBorder="1" applyAlignment="1" applyProtection="1">
      <alignment horizontal="center" vertical="center"/>
      <protection locked="0"/>
    </xf>
    <xf numFmtId="0" fontId="6" fillId="0" borderId="58" xfId="0" applyFont="1" applyBorder="1" applyAlignment="1" applyProtection="1">
      <alignment horizontal="right" vertical="center" wrapText="1"/>
      <protection locked="0"/>
    </xf>
    <xf numFmtId="0" fontId="6" fillId="0" borderId="24" xfId="0" applyFont="1" applyBorder="1" applyAlignment="1" applyProtection="1">
      <alignment horizontal="right" vertical="center" wrapText="1"/>
      <protection locked="0"/>
    </xf>
    <xf numFmtId="0" fontId="6" fillId="0" borderId="0" xfId="0" applyFont="1" applyAlignment="1" applyProtection="1">
      <alignment horizontal="right" vertical="center" wrapText="1"/>
      <protection locked="0"/>
    </xf>
    <xf numFmtId="0" fontId="6" fillId="0" borderId="74" xfId="0" applyFont="1" applyBorder="1" applyAlignment="1" applyProtection="1">
      <alignment horizontal="left" vertical="center" wrapText="1"/>
      <protection locked="0"/>
    </xf>
    <xf numFmtId="0" fontId="7" fillId="0" borderId="5" xfId="0" applyFont="1" applyBorder="1" applyAlignment="1" applyProtection="1">
      <alignment horizontal="center" vertical="center" wrapText="1"/>
      <protection locked="0"/>
    </xf>
    <xf numFmtId="0" fontId="7" fillId="0" borderId="42" xfId="0" applyFont="1" applyBorder="1" applyAlignment="1" applyProtection="1">
      <alignment horizontal="center" vertical="center" wrapText="1"/>
      <protection locked="0"/>
    </xf>
    <xf numFmtId="0" fontId="6" fillId="0" borderId="0" xfId="0" applyFont="1" applyAlignment="1" applyProtection="1">
      <alignment vertical="center"/>
      <protection locked="0"/>
    </xf>
    <xf numFmtId="0" fontId="6" fillId="0" borderId="21" xfId="0" applyFont="1" applyBorder="1" applyAlignment="1" applyProtection="1">
      <alignment vertical="center"/>
      <protection locked="0"/>
    </xf>
    <xf numFmtId="49" fontId="6" fillId="0" borderId="86" xfId="0" applyNumberFormat="1" applyFont="1" applyBorder="1" applyAlignment="1" applyProtection="1">
      <alignment horizontal="left" vertical="center" indent="2"/>
      <protection locked="0"/>
    </xf>
    <xf numFmtId="49" fontId="6" fillId="0" borderId="87" xfId="0" applyNumberFormat="1" applyFont="1" applyBorder="1" applyAlignment="1" applyProtection="1">
      <alignment horizontal="left" vertical="center" indent="2"/>
      <protection locked="0"/>
    </xf>
    <xf numFmtId="49" fontId="6" fillId="0" borderId="97" xfId="0" applyNumberFormat="1" applyFont="1" applyBorder="1" applyAlignment="1" applyProtection="1">
      <alignment horizontal="left" vertical="center" indent="2"/>
      <protection locked="0"/>
    </xf>
    <xf numFmtId="0" fontId="6" fillId="0" borderId="79" xfId="0" applyFont="1" applyBorder="1" applyAlignment="1" applyProtection="1">
      <alignment horizontal="center" vertical="center"/>
      <protection locked="0"/>
    </xf>
    <xf numFmtId="0" fontId="6" fillId="0" borderId="80" xfId="0" applyFont="1" applyBorder="1" applyAlignment="1" applyProtection="1">
      <alignment horizontal="center" vertical="center"/>
      <protection locked="0"/>
    </xf>
    <xf numFmtId="0" fontId="6" fillId="0" borderId="81" xfId="0" applyFont="1" applyBorder="1" applyAlignment="1" applyProtection="1">
      <alignment horizontal="center" vertical="center"/>
      <protection locked="0"/>
    </xf>
    <xf numFmtId="0" fontId="6" fillId="0" borderId="86" xfId="0" applyFont="1" applyBorder="1" applyAlignment="1" applyProtection="1">
      <alignment horizontal="center" vertical="center"/>
      <protection locked="0"/>
    </xf>
    <xf numFmtId="0" fontId="6" fillId="0" borderId="87" xfId="0" applyFont="1" applyBorder="1" applyAlignment="1" applyProtection="1">
      <alignment horizontal="center" vertical="center"/>
      <protection locked="0"/>
    </xf>
    <xf numFmtId="0" fontId="6" fillId="0" borderId="88" xfId="0" applyFont="1" applyBorder="1" applyAlignment="1" applyProtection="1">
      <alignment horizontal="center" vertical="center"/>
      <protection locked="0"/>
    </xf>
    <xf numFmtId="0" fontId="6" fillId="0" borderId="82" xfId="0" applyFont="1" applyBorder="1" applyAlignment="1" applyProtection="1">
      <alignment horizontal="center" vertical="center" wrapText="1"/>
      <protection locked="0"/>
    </xf>
    <xf numFmtId="0" fontId="6" fillId="0" borderId="83" xfId="0" applyFont="1" applyBorder="1" applyAlignment="1" applyProtection="1">
      <alignment horizontal="center" vertical="center" wrapText="1"/>
      <protection locked="0"/>
    </xf>
    <xf numFmtId="0" fontId="6" fillId="0" borderId="84" xfId="0" applyFont="1" applyBorder="1" applyAlignment="1" applyProtection="1">
      <alignment horizontal="center" vertical="center" wrapText="1"/>
      <protection locked="0"/>
    </xf>
    <xf numFmtId="0" fontId="6" fillId="0" borderId="89" xfId="0" applyFont="1" applyBorder="1" applyAlignment="1" applyProtection="1">
      <alignment horizontal="center" vertical="center"/>
      <protection locked="0"/>
    </xf>
    <xf numFmtId="0" fontId="6" fillId="0" borderId="85" xfId="0" applyFont="1" applyBorder="1" applyAlignment="1" applyProtection="1">
      <alignment horizontal="center" vertical="center"/>
      <protection locked="0"/>
    </xf>
    <xf numFmtId="0" fontId="6" fillId="0" borderId="90" xfId="0" applyFont="1" applyBorder="1" applyAlignment="1" applyProtection="1">
      <alignment horizontal="center" vertical="center"/>
      <protection locked="0"/>
    </xf>
    <xf numFmtId="0" fontId="6" fillId="0" borderId="91" xfId="0" applyFont="1" applyBorder="1" applyAlignment="1" applyProtection="1">
      <alignment horizontal="center" vertical="center"/>
      <protection locked="0"/>
    </xf>
    <xf numFmtId="0" fontId="6" fillId="0" borderId="92" xfId="0" applyFont="1" applyBorder="1" applyAlignment="1" applyProtection="1">
      <alignment horizontal="center" vertical="center"/>
      <protection locked="0"/>
    </xf>
    <xf numFmtId="0" fontId="11" fillId="0" borderId="4" xfId="0" applyFont="1" applyBorder="1" applyAlignment="1">
      <alignment horizontal="center" vertical="center"/>
    </xf>
  </cellXfs>
  <cellStyles count="5">
    <cellStyle name="パーセント" xfId="1" builtinId="5"/>
    <cellStyle name="ハイパーリンク" xfId="2" builtinId="8"/>
    <cellStyle name="桁区切り" xfId="3" builtinId="6"/>
    <cellStyle name="標準" xfId="0" builtinId="0"/>
    <cellStyle name="標準 2" xfId="4"/>
  </cellStyles>
  <dxfs count="36">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patternType="none">
          <bgColor indexed="65"/>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FF00"/>
        </patternFill>
      </fill>
    </dxf>
  </dxfs>
  <tableStyles count="0" defaultTableStyle="TableStyleMedium2" defaultPivotStyle="PivotStyleLight16"/>
  <colors>
    <mruColors>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178435</xdr:colOff>
      <xdr:row>6</xdr:row>
      <xdr:rowOff>149225</xdr:rowOff>
    </xdr:from>
    <xdr:to>
      <xdr:col>25</xdr:col>
      <xdr:colOff>50800</xdr:colOff>
      <xdr:row>8</xdr:row>
      <xdr:rowOff>187325</xdr:rowOff>
    </xdr:to>
    <xdr:sp macro="" textlink="">
      <xdr:nvSpPr>
        <xdr:cNvPr id="2" name="AutoShape 1">
          <a:extLst>
            <a:ext uri="{FF2B5EF4-FFF2-40B4-BE49-F238E27FC236}">
              <a16:creationId xmlns:a16="http://schemas.microsoft.com/office/drawing/2014/main" id="{BC95F8F1-3EFD-4099-80A3-2641F26A6737}"/>
            </a:ext>
          </a:extLst>
        </xdr:cNvPr>
        <xdr:cNvSpPr>
          <a:spLocks noChangeArrowheads="1"/>
        </xdr:cNvSpPr>
      </xdr:nvSpPr>
      <xdr:spPr bwMode="auto">
        <a:xfrm>
          <a:off x="3201035" y="1520825"/>
          <a:ext cx="2247265" cy="495300"/>
        </a:xfrm>
        <a:prstGeom prst="wedgeRectCallout">
          <a:avLst>
            <a:gd name="adj1" fmla="val -33121"/>
            <a:gd name="adj2" fmla="val 10640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共同企業体で申請する場合には、</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共同企業体名を記入してください。</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10</xdr:col>
      <xdr:colOff>112463</xdr:colOff>
      <xdr:row>25</xdr:row>
      <xdr:rowOff>8662</xdr:rowOff>
    </xdr:from>
    <xdr:ext cx="1382144" cy="2512786"/>
    <xdr:sp macro="" textlink="">
      <xdr:nvSpPr>
        <xdr:cNvPr id="9" name="四角形吹き出し 8">
          <a:extLst>
            <a:ext uri="{FF2B5EF4-FFF2-40B4-BE49-F238E27FC236}">
              <a16:creationId xmlns:a16="http://schemas.microsoft.com/office/drawing/2014/main" id="{00000000-0008-0000-0300-000009000000}"/>
            </a:ext>
          </a:extLst>
        </xdr:cNvPr>
        <xdr:cNvSpPr/>
      </xdr:nvSpPr>
      <xdr:spPr>
        <a:xfrm>
          <a:off x="15393284" y="9873841"/>
          <a:ext cx="1382144" cy="2512786"/>
        </a:xfrm>
        <a:prstGeom prst="wedgeRectCallout">
          <a:avLst>
            <a:gd name="adj1" fmla="val -152936"/>
            <a:gd name="adj2" fmla="val 108485"/>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lIns="72000" tIns="36000" rIns="36000" bIns="36000" rtlCol="0" anchor="ctr">
          <a:noAutofit/>
        </a:bodyPr>
        <a:lstStyle/>
        <a:p>
          <a:pPr algn="l">
            <a:lnSpc>
              <a:spcPts val="1300"/>
            </a:lnSpc>
          </a:pP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当該工事の入札公告日が、</a:t>
          </a:r>
          <a:r>
            <a:rPr kumimoji="1" lang="ja-JP" altLang="en-US" sz="1200" b="1">
              <a:solidFill>
                <a:srgbClr val="FF0000"/>
              </a:solidFill>
              <a:latin typeface="BIZ UDゴシック" panose="020B0400000000000000" pitchFamily="49" charset="-128"/>
              <a:ea typeface="BIZ UDゴシック" panose="020B0400000000000000" pitchFamily="49" charset="-128"/>
            </a:rPr>
            <a:t>四日市港管理組合</a:t>
          </a: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が総合評価</a:t>
          </a:r>
          <a:r>
            <a:rPr kumimoji="1" lang="ja-JP" altLang="en-US" sz="1200" b="1">
              <a:solidFill>
                <a:schemeClr val="tx1"/>
              </a:solidFill>
              <a:latin typeface="BIZ UDゴシック" panose="020B0400000000000000" pitchFamily="49" charset="-128"/>
              <a:ea typeface="BIZ UDゴシック" panose="020B0400000000000000" pitchFamily="49" charset="-128"/>
            </a:rPr>
            <a:t>方式で発注した工事で不履行による</a:t>
          </a: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減点措置</a:t>
          </a:r>
          <a:r>
            <a:rPr kumimoji="1" lang="ja-JP" altLang="en-US" sz="1200" b="1">
              <a:solidFill>
                <a:schemeClr val="tx1"/>
              </a:solidFill>
              <a:latin typeface="BIZ UDゴシック" panose="020B0400000000000000" pitchFamily="49" charset="-128"/>
              <a:ea typeface="BIZ UDゴシック" panose="020B0400000000000000" pitchFamily="49" charset="-128"/>
            </a:rPr>
            <a:t>が課されている期間内である場合、その工事件数を入力してください。</a:t>
          </a:r>
          <a:endParaRPr kumimoji="1" lang="en-US" altLang="ja-JP" sz="1200" b="1">
            <a:solidFill>
              <a:schemeClr val="tx1"/>
            </a:solidFill>
            <a:latin typeface="BIZ UDゴシック" panose="020B0400000000000000" pitchFamily="49" charset="-128"/>
            <a:ea typeface="BIZ UDゴシック" panose="020B0400000000000000" pitchFamily="49" charset="-128"/>
          </a:endParaRPr>
        </a:p>
        <a:p>
          <a:pPr algn="l">
            <a:lnSpc>
              <a:spcPts val="1300"/>
            </a:lnSpc>
          </a:pPr>
          <a:endParaRPr kumimoji="1" lang="en-US" altLang="ja-JP" sz="1200" b="1">
            <a:solidFill>
              <a:schemeClr val="tx1"/>
            </a:solidFill>
            <a:latin typeface="BIZ UDゴシック" panose="020B0400000000000000" pitchFamily="49" charset="-128"/>
            <a:ea typeface="BIZ UDゴシック" panose="020B0400000000000000" pitchFamily="49" charset="-128"/>
          </a:endParaRPr>
        </a:p>
        <a:p>
          <a:pPr algn="l">
            <a:lnSpc>
              <a:spcPts val="1300"/>
            </a:lnSpc>
          </a:pPr>
          <a:r>
            <a:rPr kumimoji="1" lang="ja-JP" altLang="en-US" sz="1200" b="1">
              <a:solidFill>
                <a:schemeClr val="tx1"/>
              </a:solidFill>
              <a:latin typeface="BIZ UDゴシック" panose="020B0400000000000000" pitchFamily="49" charset="-128"/>
              <a:ea typeface="BIZ UDゴシック" panose="020B0400000000000000" pitchFamily="49" charset="-128"/>
            </a:rPr>
            <a:t>該当のない場合は、空白で結構です。</a:t>
          </a:r>
        </a:p>
      </xdr:txBody>
    </xdr:sp>
    <xdr:clientData/>
  </xdr:oneCellAnchor>
  <xdr:twoCellAnchor>
    <xdr:from>
      <xdr:col>10</xdr:col>
      <xdr:colOff>58240</xdr:colOff>
      <xdr:row>5</xdr:row>
      <xdr:rowOff>331107</xdr:rowOff>
    </xdr:from>
    <xdr:to>
      <xdr:col>11</xdr:col>
      <xdr:colOff>625929</xdr:colOff>
      <xdr:row>14</xdr:row>
      <xdr:rowOff>365577</xdr:rowOff>
    </xdr:to>
    <xdr:sp macro="" textlink="">
      <xdr:nvSpPr>
        <xdr:cNvPr id="12" name="四角形吹き出し 11">
          <a:extLst>
            <a:ext uri="{FF2B5EF4-FFF2-40B4-BE49-F238E27FC236}">
              <a16:creationId xmlns:a16="http://schemas.microsoft.com/office/drawing/2014/main" id="{00000000-0008-0000-0300-00000C000000}"/>
            </a:ext>
          </a:extLst>
        </xdr:cNvPr>
        <xdr:cNvSpPr/>
      </xdr:nvSpPr>
      <xdr:spPr>
        <a:xfrm>
          <a:off x="14028240" y="2163536"/>
          <a:ext cx="1338760" cy="3790041"/>
        </a:xfrm>
        <a:prstGeom prst="wedgeRectCallout">
          <a:avLst>
            <a:gd name="adj1" fmla="val -151036"/>
            <a:gd name="adj2" fmla="val -44611"/>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72000" tIns="36000" rIns="36000" bIns="36000" rtlCol="0" anchor="ctr"/>
        <a:lstStyle/>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エクセルのバージョンによっては、各評価項目の自己評価欄のセルをクリックした時に表示されるプルダウンリストが表示されない場合があります。</a:t>
          </a:r>
          <a:endPar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この場合、該当セルを選択し、</a:t>
          </a:r>
          <a:r>
            <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rPr>
            <a:t>ALT</a:t>
          </a: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キー＋矢印の↓キーでプルダウンリストが表示がされます。</a:t>
          </a:r>
          <a:endPar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endParaRPr>
        </a:p>
        <a:p>
          <a:pPr marL="0" marR="0" indent="0" algn="l" defTabSz="914400" eaLnBrk="1" fontAlgn="auto" latinLnBrk="0" hangingPunct="1">
            <a:lnSpc>
              <a:spcPts val="1300"/>
            </a:lnSpc>
            <a:spcBef>
              <a:spcPts val="0"/>
            </a:spcBef>
            <a:spcAft>
              <a:spcPts val="0"/>
            </a:spcAft>
            <a:buClrTx/>
            <a:buSzTx/>
            <a:buFontTx/>
            <a:buNone/>
            <a:tabLst/>
            <a:defRPr/>
          </a:pPr>
          <a:endPar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endParaRPr>
        </a:p>
        <a:p>
          <a:pPr marL="0" marR="0" indent="0" algn="l" defTabSz="914400" eaLnBrk="1" fontAlgn="auto" latinLnBrk="0" hangingPunct="1">
            <a:lnSpc>
              <a:spcPts val="1300"/>
            </a:lnSpc>
            <a:spcBef>
              <a:spcPts val="0"/>
            </a:spcBef>
            <a:spcAft>
              <a:spcPts val="0"/>
            </a:spcAft>
            <a:buClrTx/>
            <a:buSzTx/>
            <a:buFontTx/>
            <a:buNone/>
            <a:tabLst/>
            <a:defRPr/>
          </a:pPr>
          <a:r>
            <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rPr>
            <a:t>※</a:t>
          </a: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エクセルのバージョンの互換性によるバグ。</a:t>
          </a:r>
          <a:endPar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9</xdr:col>
      <xdr:colOff>325756</xdr:colOff>
      <xdr:row>0</xdr:row>
      <xdr:rowOff>108857</xdr:rowOff>
    </xdr:from>
    <xdr:to>
      <xdr:col>11</xdr:col>
      <xdr:colOff>689428</xdr:colOff>
      <xdr:row>1</xdr:row>
      <xdr:rowOff>121911</xdr:rowOff>
    </xdr:to>
    <xdr:sp macro="" textlink="">
      <xdr:nvSpPr>
        <xdr:cNvPr id="15" name="四角形吹き出し 14">
          <a:extLst>
            <a:ext uri="{FF2B5EF4-FFF2-40B4-BE49-F238E27FC236}">
              <a16:creationId xmlns:a16="http://schemas.microsoft.com/office/drawing/2014/main" id="{00000000-0008-0000-0300-00000F000000}"/>
            </a:ext>
          </a:extLst>
        </xdr:cNvPr>
        <xdr:cNvSpPr/>
      </xdr:nvSpPr>
      <xdr:spPr>
        <a:xfrm>
          <a:off x="13216256" y="108857"/>
          <a:ext cx="2232386" cy="403125"/>
        </a:xfrm>
        <a:prstGeom prst="wedgeRectCallout">
          <a:avLst>
            <a:gd name="adj1" fmla="val -81953"/>
            <a:gd name="adj2" fmla="val 57902"/>
          </a:avLst>
        </a:prstGeom>
        <a:solidFill>
          <a:schemeClr val="bg1"/>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indent="0" algn="ctr" defTabSz="914400" eaLnBrk="1" fontAlgn="auto" latinLnBrk="0" hangingPunct="1">
            <a:lnSpc>
              <a:spcPts val="1300"/>
            </a:lnSpc>
            <a:spcBef>
              <a:spcPts val="0"/>
            </a:spcBef>
            <a:spcAft>
              <a:spcPts val="0"/>
            </a:spcAft>
            <a:buClrTx/>
            <a:buSzTx/>
            <a:buFontTx/>
            <a:buNone/>
            <a:tabLst/>
            <a:defRPr/>
          </a:pPr>
          <a:r>
            <a:rPr kumimoji="1" lang="ja-JP" altLang="en-US" sz="1200" b="1">
              <a:solidFill>
                <a:srgbClr val="FF0000"/>
              </a:solidFill>
              <a:effectLst/>
              <a:latin typeface="BIZ UDゴシック" panose="020B0400000000000000" pitchFamily="49" charset="-128"/>
              <a:ea typeface="BIZ UDゴシック" panose="020B0400000000000000" pitchFamily="49" charset="-128"/>
              <a:cs typeface="+mn-cs"/>
            </a:rPr>
            <a:t>会社名を記入してください</a:t>
          </a:r>
          <a:endParaRPr kumimoji="1" lang="en-US" altLang="ja-JP" sz="1200" b="1">
            <a:solidFill>
              <a:srgbClr val="FF0000"/>
            </a:solidFill>
            <a:effectLst/>
            <a:latin typeface="BIZ UDゴシック" panose="020B0400000000000000" pitchFamily="49" charset="-128"/>
            <a:ea typeface="BIZ UDゴシック" panose="020B0400000000000000" pitchFamily="49" charset="-128"/>
            <a:cs typeface="+mn-cs"/>
          </a:endParaRPr>
        </a:p>
      </xdr:txBody>
    </xdr:sp>
    <xdr:clientData/>
  </xdr:twoCellAnchor>
  <xdr:oneCellAnchor>
    <xdr:from>
      <xdr:col>10</xdr:col>
      <xdr:colOff>79466</xdr:colOff>
      <xdr:row>32</xdr:row>
      <xdr:rowOff>322038</xdr:rowOff>
    </xdr:from>
    <xdr:ext cx="1369785" cy="3075215"/>
    <xdr:sp macro="" textlink="">
      <xdr:nvSpPr>
        <xdr:cNvPr id="16" name="四角形吹き出し 15">
          <a:extLst>
            <a:ext uri="{FF2B5EF4-FFF2-40B4-BE49-F238E27FC236}">
              <a16:creationId xmlns:a16="http://schemas.microsoft.com/office/drawing/2014/main" id="{00000000-0008-0000-0300-000010000000}"/>
            </a:ext>
          </a:extLst>
        </xdr:cNvPr>
        <xdr:cNvSpPr/>
      </xdr:nvSpPr>
      <xdr:spPr>
        <a:xfrm>
          <a:off x="14058537" y="15063109"/>
          <a:ext cx="1369785" cy="3075215"/>
        </a:xfrm>
        <a:prstGeom prst="wedgeRectCallout">
          <a:avLst>
            <a:gd name="adj1" fmla="val -147966"/>
            <a:gd name="adj2" fmla="val 19983"/>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lIns="72000" tIns="36000" rIns="36000" bIns="36000" rtlCol="0" anchor="ctr">
          <a:noAutofit/>
        </a:bodyPr>
        <a:lstStyle/>
        <a:p>
          <a:pPr algn="l">
            <a:lnSpc>
              <a:spcPts val="1200"/>
            </a:lnSpc>
          </a:pP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当該工事の入札公告日が、</a:t>
          </a:r>
          <a:r>
            <a:rPr kumimoji="1" lang="ja-JP" altLang="en-US" sz="1200" b="1">
              <a:solidFill>
                <a:srgbClr val="FF0000"/>
              </a:solidFill>
              <a:latin typeface="BIZ UDゴシック" panose="020B0400000000000000" pitchFamily="49" charset="-128"/>
              <a:ea typeface="BIZ UDゴシック" panose="020B0400000000000000" pitchFamily="49" charset="-128"/>
            </a:rPr>
            <a:t>四日市港管理組合</a:t>
          </a: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発注工事にかかる贈賄、公契約関係競売等妨害又は談合により役員等又は使用人が逮捕、又は逮捕を経ないで公訴を提起されたことによる指名停止に伴う減点措置期間内である場合、１を入力してください。</a:t>
          </a:r>
          <a:endParaRPr kumimoji="1" lang="en-US" altLang="ja-JP" sz="1200" b="1">
            <a:solidFill>
              <a:sysClr val="windowText" lastClr="000000"/>
            </a:solidFill>
            <a:latin typeface="BIZ UDゴシック" panose="020B0400000000000000" pitchFamily="49" charset="-128"/>
            <a:ea typeface="BIZ UDゴシック" panose="020B0400000000000000" pitchFamily="49" charset="-128"/>
          </a:endParaRPr>
        </a:p>
        <a:p>
          <a:pPr algn="l">
            <a:lnSpc>
              <a:spcPts val="1200"/>
            </a:lnSpc>
          </a:pPr>
          <a:endParaRPr kumimoji="1" lang="en-US" altLang="ja-JP" sz="1200" b="1">
            <a:solidFill>
              <a:sysClr val="windowText" lastClr="000000"/>
            </a:solidFill>
            <a:latin typeface="BIZ UDゴシック" panose="020B0400000000000000" pitchFamily="49" charset="-128"/>
            <a:ea typeface="BIZ UDゴシック" panose="020B0400000000000000" pitchFamily="49" charset="-128"/>
          </a:endParaRPr>
        </a:p>
        <a:p>
          <a:pPr algn="l">
            <a:lnSpc>
              <a:spcPts val="1200"/>
            </a:lnSpc>
          </a:pP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該当の無い場合は空欄で結構です。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4</xdr:col>
      <xdr:colOff>1162412</xdr:colOff>
      <xdr:row>0</xdr:row>
      <xdr:rowOff>108857</xdr:rowOff>
    </xdr:from>
    <xdr:to>
      <xdr:col>11</xdr:col>
      <xdr:colOff>717541</xdr:colOff>
      <xdr:row>1</xdr:row>
      <xdr:rowOff>183697</xdr:rowOff>
    </xdr:to>
    <xdr:sp macro="" textlink="">
      <xdr:nvSpPr>
        <xdr:cNvPr id="7" name="Rectangle 4">
          <a:extLst>
            <a:ext uri="{FF2B5EF4-FFF2-40B4-BE49-F238E27FC236}">
              <a16:creationId xmlns:a16="http://schemas.microsoft.com/office/drawing/2014/main" id="{00000000-0008-0000-0400-000007000000}"/>
            </a:ext>
          </a:extLst>
        </xdr:cNvPr>
        <xdr:cNvSpPr>
          <a:spLocks noChangeArrowheads="1"/>
        </xdr:cNvSpPr>
      </xdr:nvSpPr>
      <xdr:spPr bwMode="auto">
        <a:xfrm>
          <a:off x="3457483" y="108857"/>
          <a:ext cx="12391201" cy="510269"/>
        </a:xfrm>
        <a:prstGeom prst="rect">
          <a:avLst/>
        </a:prstGeom>
        <a:solidFill>
          <a:srgbClr xmlns:mc="http://schemas.openxmlformats.org/markup-compatibility/2006" xmlns:a14="http://schemas.microsoft.com/office/drawing/2010/main" val="FFFFFF" mc:Ignorable="a14" a14:legacySpreadsheetColorIndex="65">
            <a:alpha val="72000"/>
          </a:srgbClr>
        </a:solidFill>
        <a:ln w="19050" cmpd="sng">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ctr" rtl="0">
            <a:lnSpc>
              <a:spcPts val="2900"/>
            </a:lnSpc>
            <a:defRPr sz="1000"/>
          </a:pPr>
          <a:r>
            <a:rPr lang="ja-JP" altLang="en-US" sz="2400" b="1">
              <a:solidFill>
                <a:srgbClr val="FF0000"/>
              </a:solidFill>
            </a:rPr>
            <a:t>　この様式は、入札参加者が経常建設共同企業体の場合のみ使用してください。</a:t>
          </a:r>
        </a:p>
      </xdr:txBody>
    </xdr:sp>
    <xdr:clientData/>
  </xdr:twoCellAnchor>
  <xdr:twoCellAnchor>
    <xdr:from>
      <xdr:col>13</xdr:col>
      <xdr:colOff>49260</xdr:colOff>
      <xdr:row>2</xdr:row>
      <xdr:rowOff>168820</xdr:rowOff>
    </xdr:from>
    <xdr:to>
      <xdr:col>13</xdr:col>
      <xdr:colOff>1420859</xdr:colOff>
      <xdr:row>7</xdr:row>
      <xdr:rowOff>335192</xdr:rowOff>
    </xdr:to>
    <xdr:sp macro="" textlink="">
      <xdr:nvSpPr>
        <xdr:cNvPr id="10" name="四角形吹き出し 9">
          <a:extLst>
            <a:ext uri="{FF2B5EF4-FFF2-40B4-BE49-F238E27FC236}">
              <a16:creationId xmlns:a16="http://schemas.microsoft.com/office/drawing/2014/main" id="{00000000-0008-0000-0400-00000A000000}"/>
            </a:ext>
          </a:extLst>
        </xdr:cNvPr>
        <xdr:cNvSpPr/>
      </xdr:nvSpPr>
      <xdr:spPr>
        <a:xfrm>
          <a:off x="17720403" y="994320"/>
          <a:ext cx="1371599" cy="1971586"/>
        </a:xfrm>
        <a:prstGeom prst="wedgeRectCallout">
          <a:avLst>
            <a:gd name="adj1" fmla="val -460646"/>
            <a:gd name="adj2" fmla="val 23441"/>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72000" tIns="36000" rIns="36000" bIns="36000" rtlCol="0" anchor="ctr"/>
        <a:lstStyle/>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200" b="1">
              <a:solidFill>
                <a:sysClr val="windowText" lastClr="000000"/>
              </a:solidFill>
              <a:effectLst/>
              <a:latin typeface="BIZ UDゴシック" panose="020B0400000000000000" pitchFamily="49" charset="-128"/>
              <a:ea typeface="BIZ UDゴシック" panose="020B0400000000000000" pitchFamily="49" charset="-128"/>
              <a:cs typeface="+mn-cs"/>
            </a:rPr>
            <a:t>当該工事の入札公告日において最新の</a:t>
          </a:r>
          <a:r>
            <a:rPr kumimoji="1" lang="ja-JP" altLang="ja-JP" sz="1200" b="1">
              <a:solidFill>
                <a:sysClr val="windowText" lastClr="000000"/>
              </a:solidFill>
              <a:effectLst/>
              <a:latin typeface="BIZ UDゴシック" panose="020B0400000000000000" pitchFamily="49" charset="-128"/>
              <a:ea typeface="BIZ UDゴシック" panose="020B0400000000000000" pitchFamily="49" charset="-128"/>
              <a:cs typeface="+mn-cs"/>
            </a:rPr>
            <a:t>「三重県建設工事等入札参加資格者名簿」に記載された</a:t>
          </a:r>
          <a:r>
            <a:rPr kumimoji="1" lang="ja-JP" altLang="en-US" sz="1200" b="1">
              <a:solidFill>
                <a:sysClr val="windowText" lastClr="000000"/>
              </a:solidFill>
              <a:effectLst/>
              <a:latin typeface="BIZ UDゴシック" panose="020B0400000000000000" pitchFamily="49" charset="-128"/>
              <a:ea typeface="BIZ UDゴシック" panose="020B0400000000000000" pitchFamily="49" charset="-128"/>
              <a:cs typeface="+mn-cs"/>
            </a:rPr>
            <a:t>企業体の所在地に応じて、選択してください</a:t>
          </a: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a:t>
          </a:r>
          <a:endParaRPr kumimoji="1" lang="ja-JP" altLang="en-US" sz="1200" b="1">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12</xdr:col>
      <xdr:colOff>132717</xdr:colOff>
      <xdr:row>1</xdr:row>
      <xdr:rowOff>72571</xdr:rowOff>
    </xdr:from>
    <xdr:to>
      <xdr:col>13</xdr:col>
      <xdr:colOff>1418954</xdr:colOff>
      <xdr:row>2</xdr:row>
      <xdr:rowOff>63178</xdr:rowOff>
    </xdr:to>
    <xdr:sp macro="" textlink="">
      <xdr:nvSpPr>
        <xdr:cNvPr id="12" name="四角形吹き出し 11">
          <a:extLst>
            <a:ext uri="{FF2B5EF4-FFF2-40B4-BE49-F238E27FC236}">
              <a16:creationId xmlns:a16="http://schemas.microsoft.com/office/drawing/2014/main" id="{00000000-0008-0000-0400-00000C000000}"/>
            </a:ext>
          </a:extLst>
        </xdr:cNvPr>
        <xdr:cNvSpPr/>
      </xdr:nvSpPr>
      <xdr:spPr>
        <a:xfrm>
          <a:off x="16352431" y="508000"/>
          <a:ext cx="2737666" cy="380678"/>
        </a:xfrm>
        <a:prstGeom prst="wedgeRectCallout">
          <a:avLst>
            <a:gd name="adj1" fmla="val -71253"/>
            <a:gd name="adj2" fmla="val 59551"/>
          </a:avLst>
        </a:prstGeom>
        <a:solidFill>
          <a:schemeClr val="bg1"/>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indent="0" algn="ctr" defTabSz="914400" eaLnBrk="1" fontAlgn="auto" latinLnBrk="0" hangingPunct="1">
            <a:lnSpc>
              <a:spcPts val="1300"/>
            </a:lnSpc>
            <a:spcBef>
              <a:spcPts val="0"/>
            </a:spcBef>
            <a:spcAft>
              <a:spcPts val="0"/>
            </a:spcAft>
            <a:buClrTx/>
            <a:buSzTx/>
            <a:buFontTx/>
            <a:buNone/>
            <a:tabLst/>
            <a:defRPr/>
          </a:pPr>
          <a:r>
            <a:rPr kumimoji="1" lang="ja-JP" altLang="en-US" sz="1400" b="1">
              <a:solidFill>
                <a:srgbClr val="FF0000"/>
              </a:solidFill>
              <a:effectLst/>
              <a:latin typeface="BIZ UDゴシック" panose="020B0400000000000000" pitchFamily="49" charset="-128"/>
              <a:ea typeface="BIZ UDゴシック" panose="020B0400000000000000" pitchFamily="49" charset="-128"/>
              <a:cs typeface="+mn-cs"/>
            </a:rPr>
            <a:t>会社名を記入してください</a:t>
          </a:r>
          <a:endParaRPr kumimoji="1" lang="en-US" altLang="ja-JP" sz="1400" b="1">
            <a:solidFill>
              <a:srgbClr val="FF0000"/>
            </a:solidFill>
            <a:effectLst/>
            <a:latin typeface="BIZ UDゴシック" panose="020B0400000000000000" pitchFamily="49" charset="-128"/>
            <a:ea typeface="BIZ UDゴシック" panose="020B0400000000000000" pitchFamily="49" charset="-128"/>
            <a:cs typeface="+mn-cs"/>
          </a:endParaRPr>
        </a:p>
      </xdr:txBody>
    </xdr:sp>
    <xdr:clientData/>
  </xdr:twoCellAnchor>
  <xdr:oneCellAnchor>
    <xdr:from>
      <xdr:col>13</xdr:col>
      <xdr:colOff>32930</xdr:colOff>
      <xdr:row>25</xdr:row>
      <xdr:rowOff>304836</xdr:rowOff>
    </xdr:from>
    <xdr:ext cx="1382144" cy="2512786"/>
    <xdr:sp macro="" textlink="">
      <xdr:nvSpPr>
        <xdr:cNvPr id="13" name="四角形吹き出し 12">
          <a:extLst>
            <a:ext uri="{FF2B5EF4-FFF2-40B4-BE49-F238E27FC236}">
              <a16:creationId xmlns:a16="http://schemas.microsoft.com/office/drawing/2014/main" id="{00000000-0008-0000-0400-00000D000000}"/>
            </a:ext>
          </a:extLst>
        </xdr:cNvPr>
        <xdr:cNvSpPr/>
      </xdr:nvSpPr>
      <xdr:spPr>
        <a:xfrm>
          <a:off x="19342703" y="11024791"/>
          <a:ext cx="1382144" cy="2512786"/>
        </a:xfrm>
        <a:prstGeom prst="wedgeRectCallout">
          <a:avLst>
            <a:gd name="adj1" fmla="val -270419"/>
            <a:gd name="adj2" fmla="val 105597"/>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lIns="72000" tIns="36000" rIns="36000" bIns="36000" rtlCol="0" anchor="ctr">
          <a:noAutofit/>
        </a:bodyPr>
        <a:lstStyle/>
        <a:p>
          <a:pPr algn="l">
            <a:lnSpc>
              <a:spcPts val="1300"/>
            </a:lnSpc>
          </a:pP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当該工事の入札公告日が、</a:t>
          </a:r>
          <a:r>
            <a:rPr kumimoji="1" lang="ja-JP" altLang="en-US" sz="1200" b="1">
              <a:solidFill>
                <a:srgbClr val="FF0000"/>
              </a:solidFill>
              <a:latin typeface="BIZ UDゴシック" panose="020B0400000000000000" pitchFamily="49" charset="-128"/>
              <a:ea typeface="BIZ UDゴシック" panose="020B0400000000000000" pitchFamily="49" charset="-128"/>
            </a:rPr>
            <a:t>四日市港管理組合</a:t>
          </a: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が総合評価</a:t>
          </a:r>
          <a:r>
            <a:rPr kumimoji="1" lang="ja-JP" altLang="en-US" sz="1200" b="1">
              <a:solidFill>
                <a:schemeClr val="tx1"/>
              </a:solidFill>
              <a:latin typeface="BIZ UDゴシック" panose="020B0400000000000000" pitchFamily="49" charset="-128"/>
              <a:ea typeface="BIZ UDゴシック" panose="020B0400000000000000" pitchFamily="49" charset="-128"/>
            </a:rPr>
            <a:t>方式で発注した工事で不履行による</a:t>
          </a: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減点措置</a:t>
          </a:r>
          <a:r>
            <a:rPr kumimoji="1" lang="ja-JP" altLang="en-US" sz="1200" b="1">
              <a:solidFill>
                <a:schemeClr val="tx1"/>
              </a:solidFill>
              <a:latin typeface="BIZ UDゴシック" panose="020B0400000000000000" pitchFamily="49" charset="-128"/>
              <a:ea typeface="BIZ UDゴシック" panose="020B0400000000000000" pitchFamily="49" charset="-128"/>
            </a:rPr>
            <a:t>が課されている期間内である場合、その工事件数を入力してください。</a:t>
          </a:r>
          <a:endParaRPr kumimoji="1" lang="en-US" altLang="ja-JP" sz="1200" b="1">
            <a:solidFill>
              <a:schemeClr val="tx1"/>
            </a:solidFill>
            <a:latin typeface="BIZ UDゴシック" panose="020B0400000000000000" pitchFamily="49" charset="-128"/>
            <a:ea typeface="BIZ UDゴシック" panose="020B0400000000000000" pitchFamily="49" charset="-128"/>
          </a:endParaRPr>
        </a:p>
        <a:p>
          <a:pPr algn="l">
            <a:lnSpc>
              <a:spcPts val="1300"/>
            </a:lnSpc>
          </a:pPr>
          <a:endParaRPr kumimoji="1" lang="en-US" altLang="ja-JP" sz="1200" b="1">
            <a:solidFill>
              <a:schemeClr val="tx1"/>
            </a:solidFill>
            <a:latin typeface="BIZ UDゴシック" panose="020B0400000000000000" pitchFamily="49" charset="-128"/>
            <a:ea typeface="BIZ UDゴシック" panose="020B0400000000000000" pitchFamily="49" charset="-128"/>
          </a:endParaRPr>
        </a:p>
        <a:p>
          <a:pPr algn="l">
            <a:lnSpc>
              <a:spcPts val="1300"/>
            </a:lnSpc>
          </a:pPr>
          <a:r>
            <a:rPr kumimoji="1" lang="ja-JP" altLang="en-US" sz="1200" b="1">
              <a:solidFill>
                <a:schemeClr val="tx1"/>
              </a:solidFill>
              <a:latin typeface="BIZ UDゴシック" panose="020B0400000000000000" pitchFamily="49" charset="-128"/>
              <a:ea typeface="BIZ UDゴシック" panose="020B0400000000000000" pitchFamily="49" charset="-128"/>
            </a:rPr>
            <a:t>該当のない場合は、空白で結構です。</a:t>
          </a:r>
        </a:p>
      </xdr:txBody>
    </xdr:sp>
    <xdr:clientData/>
  </xdr:oneCellAnchor>
  <xdr:oneCellAnchor>
    <xdr:from>
      <xdr:col>13</xdr:col>
      <xdr:colOff>36217</xdr:colOff>
      <xdr:row>33</xdr:row>
      <xdr:rowOff>200926</xdr:rowOff>
    </xdr:from>
    <xdr:ext cx="1369785" cy="3075215"/>
    <xdr:sp macro="" textlink="">
      <xdr:nvSpPr>
        <xdr:cNvPr id="14" name="四角形吹き出し 13">
          <a:extLst>
            <a:ext uri="{FF2B5EF4-FFF2-40B4-BE49-F238E27FC236}">
              <a16:creationId xmlns:a16="http://schemas.microsoft.com/office/drawing/2014/main" id="{00000000-0008-0000-0400-00000E000000}"/>
            </a:ext>
          </a:extLst>
        </xdr:cNvPr>
        <xdr:cNvSpPr/>
      </xdr:nvSpPr>
      <xdr:spPr>
        <a:xfrm>
          <a:off x="17707360" y="16094069"/>
          <a:ext cx="1369785" cy="3075215"/>
        </a:xfrm>
        <a:prstGeom prst="wedgeRectCallout">
          <a:avLst>
            <a:gd name="adj1" fmla="val -273132"/>
            <a:gd name="adj2" fmla="val 20278"/>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lIns="72000" tIns="36000" rIns="36000" bIns="36000" rtlCol="0" anchor="ctr">
          <a:noAutofit/>
        </a:bodyPr>
        <a:lstStyle/>
        <a:p>
          <a:pPr algn="l">
            <a:lnSpc>
              <a:spcPts val="1200"/>
            </a:lnSpc>
          </a:pP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当該工事の入札公告日が、</a:t>
          </a:r>
          <a:r>
            <a:rPr kumimoji="1" lang="ja-JP" altLang="en-US" sz="1200" b="1">
              <a:solidFill>
                <a:srgbClr val="FF0000"/>
              </a:solidFill>
              <a:latin typeface="BIZ UDゴシック" panose="020B0400000000000000" pitchFamily="49" charset="-128"/>
              <a:ea typeface="BIZ UDゴシック" panose="020B0400000000000000" pitchFamily="49" charset="-128"/>
            </a:rPr>
            <a:t>四日市港管理組合</a:t>
          </a: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発注工事にかかる贈賄、公契約関係競売等妨害又は談合により役員等又は使用人が逮捕、又は逮捕を経ないで公訴を提起されたことによる指名停止に伴う減点措置期間内である場合、１を入力してください。</a:t>
          </a:r>
          <a:endParaRPr kumimoji="1" lang="en-US" altLang="ja-JP" sz="1200" b="1">
            <a:solidFill>
              <a:sysClr val="windowText" lastClr="000000"/>
            </a:solidFill>
            <a:latin typeface="BIZ UDゴシック" panose="020B0400000000000000" pitchFamily="49" charset="-128"/>
            <a:ea typeface="BIZ UDゴシック" panose="020B0400000000000000" pitchFamily="49" charset="-128"/>
          </a:endParaRPr>
        </a:p>
        <a:p>
          <a:pPr algn="l">
            <a:lnSpc>
              <a:spcPts val="1200"/>
            </a:lnSpc>
          </a:pPr>
          <a:endParaRPr kumimoji="1" lang="en-US" altLang="ja-JP" sz="1200" b="1">
            <a:solidFill>
              <a:sysClr val="windowText" lastClr="000000"/>
            </a:solidFill>
            <a:latin typeface="BIZ UDゴシック" panose="020B0400000000000000" pitchFamily="49" charset="-128"/>
            <a:ea typeface="BIZ UDゴシック" panose="020B0400000000000000" pitchFamily="49" charset="-128"/>
          </a:endParaRPr>
        </a:p>
        <a:p>
          <a:pPr algn="l">
            <a:lnSpc>
              <a:spcPts val="1200"/>
            </a:lnSpc>
          </a:pP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該当の無い場合は空欄で結構です。</a:t>
          </a:r>
        </a:p>
      </xdr:txBody>
    </xdr:sp>
    <xdr:clientData/>
  </xdr:oneCellAnchor>
  <xdr:twoCellAnchor>
    <xdr:from>
      <xdr:col>13</xdr:col>
      <xdr:colOff>50250</xdr:colOff>
      <xdr:row>12</xdr:row>
      <xdr:rowOff>16867</xdr:rowOff>
    </xdr:from>
    <xdr:to>
      <xdr:col>13</xdr:col>
      <xdr:colOff>1404974</xdr:colOff>
      <xdr:row>19</xdr:row>
      <xdr:rowOff>577479</xdr:rowOff>
    </xdr:to>
    <xdr:sp macro="" textlink="">
      <xdr:nvSpPr>
        <xdr:cNvPr id="15" name="四角形吹き出し 14">
          <a:extLst>
            <a:ext uri="{FF2B5EF4-FFF2-40B4-BE49-F238E27FC236}">
              <a16:creationId xmlns:a16="http://schemas.microsoft.com/office/drawing/2014/main" id="{00000000-0008-0000-0400-00000F000000}"/>
            </a:ext>
          </a:extLst>
        </xdr:cNvPr>
        <xdr:cNvSpPr/>
      </xdr:nvSpPr>
      <xdr:spPr>
        <a:xfrm>
          <a:off x="17737886" y="4531140"/>
          <a:ext cx="1354724" cy="3793339"/>
        </a:xfrm>
        <a:prstGeom prst="wedgeRectCallout">
          <a:avLst>
            <a:gd name="adj1" fmla="val -253097"/>
            <a:gd name="adj2" fmla="val -67991"/>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72000" tIns="36000" rIns="36000" bIns="36000" rtlCol="0" anchor="ctr"/>
        <a:lstStyle/>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エクセルのバージョンによっては、各評価項目の自己評価欄のセルをクリックした時に表示されるプルダウンリストが表示されない場合があります。</a:t>
          </a:r>
          <a:endPar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この場合、該当セルを選択し、</a:t>
          </a:r>
          <a:r>
            <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rPr>
            <a:t>ALT</a:t>
          </a: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キー＋矢印の↓キーでプルダウンリストが表示がされます。</a:t>
          </a:r>
          <a:endPar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endParaRPr>
        </a:p>
        <a:p>
          <a:pPr marL="0" marR="0" indent="0" algn="l" defTabSz="914400" eaLnBrk="1" fontAlgn="auto" latinLnBrk="0" hangingPunct="1">
            <a:lnSpc>
              <a:spcPts val="1300"/>
            </a:lnSpc>
            <a:spcBef>
              <a:spcPts val="0"/>
            </a:spcBef>
            <a:spcAft>
              <a:spcPts val="0"/>
            </a:spcAft>
            <a:buClrTx/>
            <a:buSzTx/>
            <a:buFontTx/>
            <a:buNone/>
            <a:tabLst/>
            <a:defRPr/>
          </a:pPr>
          <a:endPar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endParaRPr>
        </a:p>
        <a:p>
          <a:pPr marL="0" marR="0" indent="0" algn="l" defTabSz="914400" eaLnBrk="1" fontAlgn="auto" latinLnBrk="0" hangingPunct="1">
            <a:lnSpc>
              <a:spcPts val="1300"/>
            </a:lnSpc>
            <a:spcBef>
              <a:spcPts val="0"/>
            </a:spcBef>
            <a:spcAft>
              <a:spcPts val="0"/>
            </a:spcAft>
            <a:buClrTx/>
            <a:buSzTx/>
            <a:buFontTx/>
            <a:buNone/>
            <a:tabLst/>
            <a:defRPr/>
          </a:pPr>
          <a:r>
            <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rPr>
            <a:t>※</a:t>
          </a: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エクセルのバージョンの互換性によるバグ。</a:t>
          </a:r>
          <a:endPar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215900</xdr:colOff>
      <xdr:row>7</xdr:row>
      <xdr:rowOff>214312</xdr:rowOff>
    </xdr:from>
    <xdr:to>
      <xdr:col>30</xdr:col>
      <xdr:colOff>23981</xdr:colOff>
      <xdr:row>10</xdr:row>
      <xdr:rowOff>101599</xdr:rowOff>
    </xdr:to>
    <xdr:sp macro="" textlink="">
      <xdr:nvSpPr>
        <xdr:cNvPr id="7" name="AutoShape 3">
          <a:extLst>
            <a:ext uri="{FF2B5EF4-FFF2-40B4-BE49-F238E27FC236}">
              <a16:creationId xmlns:a16="http://schemas.microsoft.com/office/drawing/2014/main" id="{00000000-0008-0000-0500-000007000000}"/>
            </a:ext>
          </a:extLst>
        </xdr:cNvPr>
        <xdr:cNvSpPr>
          <a:spLocks noChangeArrowheads="1"/>
        </xdr:cNvSpPr>
      </xdr:nvSpPr>
      <xdr:spPr bwMode="auto">
        <a:xfrm>
          <a:off x="3994150" y="1928812"/>
          <a:ext cx="4126081" cy="649287"/>
        </a:xfrm>
        <a:prstGeom prst="wedgeRectCallout">
          <a:avLst>
            <a:gd name="adj1" fmla="val 51198"/>
            <a:gd name="adj2" fmla="val 14007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評価対象として添付する項目について、プルダウンで「○」を選択してください。（最大４点）</a:t>
          </a:r>
          <a:endParaRPr lang="en-US" altLang="ja-JP" sz="1100" b="0" i="0" u="none" strike="noStrike" baseline="0">
            <a:solidFill>
              <a:srgbClr val="FF0000"/>
            </a:solidFill>
            <a:latin typeface="BIZ UDゴシック" panose="020B0400000000000000" pitchFamily="49" charset="-128"/>
            <a:ea typeface="BIZ UDゴシック" panose="020B0400000000000000" pitchFamily="49" charset="-128"/>
          </a:endParaRPr>
        </a:p>
        <a:p>
          <a:pPr algn="l" rtl="0">
            <a:lnSpc>
              <a:spcPts val="1300"/>
            </a:lnSpc>
            <a:defRPr sz="1000"/>
          </a:pP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５点以上選択した場合、注意喚起として赤色で表示されます。</a:t>
          </a:r>
          <a:endParaRPr lang="ja-JP" altLang="en-US" b="0">
            <a:latin typeface="BIZ UDゴシック" panose="020B0400000000000000" pitchFamily="49" charset="-128"/>
            <a:ea typeface="BIZ UDゴシック" panose="020B0400000000000000" pitchFamily="49" charset="-128"/>
          </a:endParaRPr>
        </a:p>
      </xdr:txBody>
    </xdr:sp>
    <xdr:clientData/>
  </xdr:twoCellAnchor>
  <xdr:twoCellAnchor>
    <xdr:from>
      <xdr:col>25</xdr:col>
      <xdr:colOff>136525</xdr:colOff>
      <xdr:row>5</xdr:row>
      <xdr:rowOff>28575</xdr:rowOff>
    </xdr:from>
    <xdr:to>
      <xdr:col>34</xdr:col>
      <xdr:colOff>161315</xdr:colOff>
      <xdr:row>6</xdr:row>
      <xdr:rowOff>238125</xdr:rowOff>
    </xdr:to>
    <xdr:sp macro="" textlink="">
      <xdr:nvSpPr>
        <xdr:cNvPr id="8" name="AutoShape 3">
          <a:extLst>
            <a:ext uri="{FF2B5EF4-FFF2-40B4-BE49-F238E27FC236}">
              <a16:creationId xmlns:a16="http://schemas.microsoft.com/office/drawing/2014/main" id="{00000000-0008-0000-0500-000008000000}"/>
            </a:ext>
          </a:extLst>
        </xdr:cNvPr>
        <xdr:cNvSpPr>
          <a:spLocks noChangeArrowheads="1"/>
        </xdr:cNvSpPr>
      </xdr:nvSpPr>
      <xdr:spPr bwMode="auto">
        <a:xfrm>
          <a:off x="6883400" y="1235075"/>
          <a:ext cx="2453665" cy="463550"/>
        </a:xfrm>
        <a:prstGeom prst="wedgeRectCallout">
          <a:avLst>
            <a:gd name="adj1" fmla="val 33898"/>
            <a:gd name="adj2" fmla="val 33200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統計上必要なため、実績について、</a:t>
          </a:r>
          <a:endParaRPr lang="en-US" altLang="ja-JP" sz="1100" b="0" i="0" u="none" strike="noStrike" baseline="0">
            <a:solidFill>
              <a:srgbClr val="FF0000"/>
            </a:solidFill>
            <a:latin typeface="BIZ UDゴシック" panose="020B0400000000000000" pitchFamily="49" charset="-128"/>
            <a:ea typeface="BIZ UDゴシック" panose="020B0400000000000000" pitchFamily="49" charset="-128"/>
          </a:endParaRPr>
        </a:p>
        <a:p>
          <a:pPr algn="l" rtl="0">
            <a:lnSpc>
              <a:spcPts val="1300"/>
            </a:lnSpc>
            <a:defRPr sz="1000"/>
          </a:pP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有無を選択してください。</a:t>
          </a:r>
          <a:endParaRPr lang="ja-JP" altLang="en-US" b="0">
            <a:latin typeface="BIZ UDゴシック" panose="020B0400000000000000" pitchFamily="49" charset="-128"/>
            <a:ea typeface="BIZ UDゴシック" panose="020B0400000000000000"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44450</xdr:colOff>
      <xdr:row>0</xdr:row>
      <xdr:rowOff>120120</xdr:rowOff>
    </xdr:from>
    <xdr:to>
      <xdr:col>33</xdr:col>
      <xdr:colOff>201124</xdr:colOff>
      <xdr:row>2</xdr:row>
      <xdr:rowOff>88900</xdr:rowOff>
    </xdr:to>
    <xdr:sp macro="" textlink="">
      <xdr:nvSpPr>
        <xdr:cNvPr id="3" name="AutoShape 3">
          <a:extLst>
            <a:ext uri="{FF2B5EF4-FFF2-40B4-BE49-F238E27FC236}">
              <a16:creationId xmlns:a16="http://schemas.microsoft.com/office/drawing/2014/main" id="{00000000-0008-0000-0600-000003000000}"/>
            </a:ext>
          </a:extLst>
        </xdr:cNvPr>
        <xdr:cNvSpPr>
          <a:spLocks noChangeArrowheads="1"/>
        </xdr:cNvSpPr>
      </xdr:nvSpPr>
      <xdr:spPr bwMode="auto">
        <a:xfrm>
          <a:off x="5778500" y="120120"/>
          <a:ext cx="3433274" cy="591080"/>
        </a:xfrm>
        <a:prstGeom prst="wedgeRectCallout">
          <a:avLst>
            <a:gd name="adj1" fmla="val 26407"/>
            <a:gd name="adj2" fmla="val 10733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生年月日については、審査・評価とは関係ありませんが、統計上必要なため、記載してください。</a:t>
          </a:r>
          <a:endParaRPr lang="en-US" altLang="ja-JP" sz="1100" b="0" i="0" u="none" strike="noStrike" baseline="0">
            <a:solidFill>
              <a:srgbClr val="FF0000"/>
            </a:solidFill>
            <a:latin typeface="BIZ UDゴシック" panose="020B0400000000000000" pitchFamily="49" charset="-128"/>
            <a:ea typeface="BIZ UDゴシック" panose="020B0400000000000000" pitchFamily="49" charset="-128"/>
          </a:endParaRPr>
        </a:p>
        <a:p>
          <a:pPr algn="l" rtl="0">
            <a:lnSpc>
              <a:spcPts val="1300"/>
            </a:lnSpc>
            <a:defRPr sz="1000"/>
          </a:pP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例：</a:t>
          </a:r>
          <a:r>
            <a:rPr lang="en-US" altLang="ja-JP" sz="1100" b="0" i="0" u="none" strike="noStrike" baseline="0">
              <a:solidFill>
                <a:srgbClr val="FF0000"/>
              </a:solidFill>
              <a:latin typeface="BIZ UDゴシック" panose="020B0400000000000000" pitchFamily="49" charset="-128"/>
              <a:ea typeface="BIZ UDゴシック" panose="020B0400000000000000" pitchFamily="49" charset="-128"/>
            </a:rPr>
            <a:t>1900</a:t>
          </a: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年</a:t>
          </a:r>
          <a:r>
            <a:rPr lang="en-US" altLang="ja-JP" sz="1100" b="0" i="0" u="none" strike="noStrike" baseline="0">
              <a:solidFill>
                <a:srgbClr val="FF0000"/>
              </a:solidFill>
              <a:latin typeface="BIZ UDゴシック" panose="020B0400000000000000" pitchFamily="49" charset="-128"/>
              <a:ea typeface="BIZ UDゴシック" panose="020B0400000000000000" pitchFamily="49" charset="-128"/>
            </a:rPr>
            <a:t>4</a:t>
          </a: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月</a:t>
          </a:r>
          <a:r>
            <a:rPr lang="en-US" altLang="ja-JP" sz="1100" b="0" i="0" u="none" strike="noStrike" baseline="0">
              <a:solidFill>
                <a:srgbClr val="FF0000"/>
              </a:solidFill>
              <a:latin typeface="BIZ UDゴシック" panose="020B0400000000000000" pitchFamily="49" charset="-128"/>
              <a:ea typeface="BIZ UDゴシック" panose="020B0400000000000000" pitchFamily="49" charset="-128"/>
            </a:rPr>
            <a:t>1</a:t>
          </a: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日</a:t>
          </a:r>
          <a:endParaRPr lang="ja-JP" altLang="en-US" b="0">
            <a:latin typeface="BIZ UDゴシック" panose="020B0400000000000000" pitchFamily="49" charset="-128"/>
            <a:ea typeface="BIZ UDゴシック" panose="020B0400000000000000" pitchFamily="49" charset="-128"/>
          </a:endParaRPr>
        </a:p>
      </xdr:txBody>
    </xdr:sp>
    <xdr:clientData/>
  </xdr:twoCellAnchor>
  <xdr:twoCellAnchor>
    <xdr:from>
      <xdr:col>21</xdr:col>
      <xdr:colOff>69850</xdr:colOff>
      <xdr:row>6</xdr:row>
      <xdr:rowOff>82548</xdr:rowOff>
    </xdr:from>
    <xdr:to>
      <xdr:col>32</xdr:col>
      <xdr:colOff>107950</xdr:colOff>
      <xdr:row>9</xdr:row>
      <xdr:rowOff>58479</xdr:rowOff>
    </xdr:to>
    <xdr:sp macro="" textlink="">
      <xdr:nvSpPr>
        <xdr:cNvPr id="9" name="AutoShape 3">
          <a:extLst>
            <a:ext uri="{FF2B5EF4-FFF2-40B4-BE49-F238E27FC236}">
              <a16:creationId xmlns:a16="http://schemas.microsoft.com/office/drawing/2014/main" id="{00000000-0008-0000-0600-000009000000}"/>
            </a:ext>
          </a:extLst>
        </xdr:cNvPr>
        <xdr:cNvSpPr>
          <a:spLocks noChangeArrowheads="1"/>
        </xdr:cNvSpPr>
      </xdr:nvSpPr>
      <xdr:spPr bwMode="auto">
        <a:xfrm>
          <a:off x="5803900" y="1746248"/>
          <a:ext cx="3041650" cy="966531"/>
        </a:xfrm>
        <a:prstGeom prst="wedgeRectCallout">
          <a:avLst>
            <a:gd name="adj1" fmla="val -51813"/>
            <a:gd name="adj2" fmla="val -104111"/>
          </a:avLst>
        </a:prstGeom>
        <a:solidFill>
          <a:schemeClr val="bg1"/>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rPr>
            <a:t>工事実績・ＣＰＤ取組実績が無い場合でも、配置予定技術者の氏名は必ず記載してください。</a:t>
          </a:r>
          <a:endParaRPr kumimoji="0" lang="en-US" altLang="ja-JP" sz="11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rPr>
            <a:t>　記載がない場合、入札に参加できません。</a:t>
          </a:r>
          <a:endParaRPr kumimoji="0" lang="en-US" altLang="ja-JP" sz="11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rPr>
            <a:t>＜参考＞入札公告 ３．</a:t>
          </a:r>
          <a:r>
            <a:rPr kumimoji="0" lang="en-US" altLang="ja-JP" sz="11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rPr>
            <a:t>(3)</a:t>
          </a:r>
          <a:r>
            <a:rPr kumimoji="0" lang="ja-JP" altLang="en-US" sz="11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rPr>
            <a:t> イ</a:t>
          </a:r>
          <a:endParaRPr kumimoji="0" lang="en-US" altLang="ja-JP" sz="11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endParaRPr>
        </a:p>
      </xdr:txBody>
    </xdr:sp>
    <xdr:clientData/>
  </xdr:twoCellAnchor>
  <xdr:twoCellAnchor>
    <xdr:from>
      <xdr:col>18</xdr:col>
      <xdr:colOff>190500</xdr:colOff>
      <xdr:row>16</xdr:row>
      <xdr:rowOff>139701</xdr:rowOff>
    </xdr:from>
    <xdr:to>
      <xdr:col>29</xdr:col>
      <xdr:colOff>242887</xdr:colOff>
      <xdr:row>19</xdr:row>
      <xdr:rowOff>131762</xdr:rowOff>
    </xdr:to>
    <xdr:grpSp>
      <xdr:nvGrpSpPr>
        <xdr:cNvPr id="10" name="グループ化 9">
          <a:extLst>
            <a:ext uri="{FF2B5EF4-FFF2-40B4-BE49-F238E27FC236}">
              <a16:creationId xmlns:a16="http://schemas.microsoft.com/office/drawing/2014/main" id="{00000000-0008-0000-0600-00000A000000}"/>
            </a:ext>
          </a:extLst>
        </xdr:cNvPr>
        <xdr:cNvGrpSpPr/>
      </xdr:nvGrpSpPr>
      <xdr:grpSpPr>
        <a:xfrm>
          <a:off x="5548313" y="5152232"/>
          <a:ext cx="3326605" cy="801686"/>
          <a:chOff x="5002809" y="5157664"/>
          <a:chExt cx="3091637" cy="779832"/>
        </a:xfrm>
      </xdr:grpSpPr>
      <xdr:sp macro="" textlink="">
        <xdr:nvSpPr>
          <xdr:cNvPr id="11" name="AutoShape 3">
            <a:extLst>
              <a:ext uri="{FF2B5EF4-FFF2-40B4-BE49-F238E27FC236}">
                <a16:creationId xmlns:a16="http://schemas.microsoft.com/office/drawing/2014/main" id="{00000000-0008-0000-0600-00000B000000}"/>
              </a:ext>
            </a:extLst>
          </xdr:cNvPr>
          <xdr:cNvSpPr>
            <a:spLocks noChangeArrowheads="1"/>
          </xdr:cNvSpPr>
        </xdr:nvSpPr>
        <xdr:spPr bwMode="auto">
          <a:xfrm>
            <a:off x="5002809" y="5710890"/>
            <a:ext cx="3091637" cy="226606"/>
          </a:xfrm>
          <a:prstGeom prst="wedgeRectCallout">
            <a:avLst>
              <a:gd name="adj1" fmla="val -25271"/>
              <a:gd name="adj2" fmla="val -269543"/>
            </a:avLst>
          </a:prstGeom>
          <a:solidFill>
            <a:schemeClr val="bg1"/>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horzOverflow="clip" wrap="none" lIns="27432" tIns="18288" rIns="0" bIns="0" anchor="ctr" upright="1">
            <a:noAutofit/>
          </a:bodyPr>
          <a:lstStyle/>
          <a:p>
            <a:pPr algn="ctr" rtl="0"/>
            <a:r>
              <a:rPr lang="ja-JP" altLang="en-US" b="1">
                <a:solidFill>
                  <a:srgbClr val="FF0000"/>
                </a:solidFill>
                <a:effectLst/>
                <a:latin typeface="BIZ UDゴシック" panose="020B0400000000000000" pitchFamily="49" charset="-128"/>
                <a:ea typeface="BIZ UDゴシック" panose="020B0400000000000000" pitchFamily="49" charset="-128"/>
              </a:rPr>
              <a:t>自動計算されます（小数第４位以下切り捨て）</a:t>
            </a:r>
            <a:endParaRPr lang="ja-JP" altLang="ja-JP" b="1">
              <a:solidFill>
                <a:srgbClr val="FF0000"/>
              </a:solidFill>
              <a:effectLst/>
              <a:latin typeface="BIZ UDゴシック" panose="020B0400000000000000" pitchFamily="49" charset="-128"/>
              <a:ea typeface="BIZ UDゴシック" panose="020B0400000000000000" pitchFamily="49" charset="-128"/>
            </a:endParaRPr>
          </a:p>
        </xdr:txBody>
      </xdr:sp>
      <xdr:sp macro="" textlink="">
        <xdr:nvSpPr>
          <xdr:cNvPr id="12" name="フリーフォーム 11">
            <a:extLst>
              <a:ext uri="{FF2B5EF4-FFF2-40B4-BE49-F238E27FC236}">
                <a16:creationId xmlns:a16="http://schemas.microsoft.com/office/drawing/2014/main" id="{00000000-0008-0000-0600-00000C000000}"/>
              </a:ext>
            </a:extLst>
          </xdr:cNvPr>
          <xdr:cNvSpPr/>
        </xdr:nvSpPr>
        <xdr:spPr>
          <a:xfrm>
            <a:off x="7029450" y="5157664"/>
            <a:ext cx="482600" cy="558800"/>
          </a:xfrm>
          <a:custGeom>
            <a:avLst/>
            <a:gdLst>
              <a:gd name="connsiteX0" fmla="*/ 0 w 558800"/>
              <a:gd name="connsiteY0" fmla="*/ 711200 h 711200"/>
              <a:gd name="connsiteX1" fmla="*/ 469900 w 558800"/>
              <a:gd name="connsiteY1" fmla="*/ 0 h 711200"/>
              <a:gd name="connsiteX2" fmla="*/ 558800 w 558800"/>
              <a:gd name="connsiteY2" fmla="*/ 704850 h 711200"/>
            </a:gdLst>
            <a:ahLst/>
            <a:cxnLst>
              <a:cxn ang="0">
                <a:pos x="connsiteX0" y="connsiteY0"/>
              </a:cxn>
              <a:cxn ang="0">
                <a:pos x="connsiteX1" y="connsiteY1"/>
              </a:cxn>
              <a:cxn ang="0">
                <a:pos x="connsiteX2" y="connsiteY2"/>
              </a:cxn>
            </a:cxnLst>
            <a:rect l="l" t="t" r="r" b="b"/>
            <a:pathLst>
              <a:path w="558800" h="711200">
                <a:moveTo>
                  <a:pt x="0" y="711200"/>
                </a:moveTo>
                <a:lnTo>
                  <a:pt x="469900" y="0"/>
                </a:lnTo>
                <a:lnTo>
                  <a:pt x="558800" y="704850"/>
                </a:lnTo>
              </a:path>
            </a:pathLst>
          </a:cu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tabSelected="1" view="pageBreakPreview" zoomScale="55" zoomScaleNormal="75" zoomScaleSheetLayoutView="55" workbookViewId="0">
      <selection activeCell="J5" sqref="J5:J7"/>
    </sheetView>
  </sheetViews>
  <sheetFormatPr defaultColWidth="9" defaultRowHeight="13.5" x14ac:dyDescent="0.15"/>
  <cols>
    <col min="1" max="1" width="2.5" style="75" customWidth="1"/>
    <col min="2" max="3" width="8.5" style="75" customWidth="1"/>
    <col min="4" max="4" width="18.625" style="75" customWidth="1"/>
    <col min="5" max="5" width="64.75" style="75" customWidth="1"/>
    <col min="6" max="6" width="36.625" style="75" customWidth="1"/>
    <col min="7" max="9" width="10.375" style="75" customWidth="1"/>
    <col min="10" max="10" width="10.375" style="161" customWidth="1"/>
    <col min="11" max="11" width="10.375" style="75" customWidth="1"/>
    <col min="12" max="12" width="12.5" style="161" customWidth="1"/>
    <col min="13" max="13" width="250.625" style="75" customWidth="1"/>
    <col min="14" max="16384" width="9" style="75"/>
  </cols>
  <sheetData>
    <row r="1" spans="2:14" ht="15" thickBot="1" x14ac:dyDescent="0.2">
      <c r="E1" s="162"/>
      <c r="M1" s="53" t="s">
        <v>209</v>
      </c>
    </row>
    <row r="2" spans="2:14" ht="41.25" customHeight="1" thickBot="1" x14ac:dyDescent="0.2">
      <c r="B2" s="184" t="s">
        <v>197</v>
      </c>
      <c r="C2" s="185"/>
      <c r="D2" s="54" t="s">
        <v>210</v>
      </c>
      <c r="F2" s="55"/>
      <c r="G2" s="54" t="s">
        <v>0</v>
      </c>
      <c r="H2" s="55"/>
      <c r="I2" s="56" t="s">
        <v>198</v>
      </c>
      <c r="J2" s="166"/>
      <c r="K2" s="166"/>
      <c r="M2" s="54"/>
      <c r="N2" s="54"/>
    </row>
    <row r="3" spans="2:14" s="67" customFormat="1" ht="20.100000000000001" customHeight="1" x14ac:dyDescent="0.15">
      <c r="B3" s="225" t="s">
        <v>1</v>
      </c>
      <c r="C3" s="226"/>
      <c r="D3" s="195" t="s">
        <v>2</v>
      </c>
      <c r="E3" s="195" t="s">
        <v>3</v>
      </c>
      <c r="F3" s="248" t="s">
        <v>4</v>
      </c>
      <c r="G3" s="249"/>
      <c r="H3" s="250"/>
      <c r="I3" s="209" t="s">
        <v>5</v>
      </c>
      <c r="J3" s="210"/>
      <c r="K3" s="211"/>
      <c r="L3" s="238" t="s">
        <v>6</v>
      </c>
      <c r="M3" s="195" t="s">
        <v>7</v>
      </c>
    </row>
    <row r="4" spans="2:14" s="67" customFormat="1" ht="30" customHeight="1" thickBot="1" x14ac:dyDescent="0.2">
      <c r="B4" s="227"/>
      <c r="C4" s="228"/>
      <c r="D4" s="196"/>
      <c r="E4" s="196"/>
      <c r="F4" s="227"/>
      <c r="G4" s="251"/>
      <c r="H4" s="228"/>
      <c r="I4" s="57" t="s">
        <v>8</v>
      </c>
      <c r="J4" s="57" t="s">
        <v>9</v>
      </c>
      <c r="K4" s="58" t="s">
        <v>10</v>
      </c>
      <c r="L4" s="247"/>
      <c r="M4" s="196"/>
    </row>
    <row r="5" spans="2:14" s="67" customFormat="1" ht="40.5" customHeight="1" thickTop="1" x14ac:dyDescent="0.15">
      <c r="B5" s="204" t="s">
        <v>11</v>
      </c>
      <c r="C5" s="197" t="s">
        <v>164</v>
      </c>
      <c r="D5" s="246" t="s">
        <v>12</v>
      </c>
      <c r="E5" s="223" t="s">
        <v>13</v>
      </c>
      <c r="F5" s="229" t="s">
        <v>199</v>
      </c>
      <c r="G5" s="230"/>
      <c r="H5" s="231"/>
      <c r="I5" s="169">
        <v>10</v>
      </c>
      <c r="J5" s="191">
        <v>10</v>
      </c>
      <c r="K5" s="266">
        <f>SUM(J5:J29)</f>
        <v>63</v>
      </c>
      <c r="L5" s="246" t="s">
        <v>14</v>
      </c>
      <c r="M5" s="261" t="s">
        <v>206</v>
      </c>
    </row>
    <row r="6" spans="2:14" s="67" customFormat="1" ht="40.5" customHeight="1" x14ac:dyDescent="0.15">
      <c r="B6" s="205"/>
      <c r="C6" s="198"/>
      <c r="D6" s="247"/>
      <c r="E6" s="224"/>
      <c r="F6" s="192" t="s">
        <v>200</v>
      </c>
      <c r="G6" s="193"/>
      <c r="H6" s="194"/>
      <c r="I6" s="170">
        <v>5</v>
      </c>
      <c r="J6" s="187"/>
      <c r="K6" s="267"/>
      <c r="L6" s="247"/>
      <c r="M6" s="260"/>
    </row>
    <row r="7" spans="2:14" s="67" customFormat="1" ht="40.5" customHeight="1" x14ac:dyDescent="0.15">
      <c r="B7" s="205"/>
      <c r="C7" s="198"/>
      <c r="D7" s="239"/>
      <c r="E7" s="224"/>
      <c r="F7" s="192" t="s">
        <v>15</v>
      </c>
      <c r="G7" s="193"/>
      <c r="H7" s="194"/>
      <c r="I7" s="170">
        <v>0</v>
      </c>
      <c r="J7" s="187"/>
      <c r="K7" s="267"/>
      <c r="L7" s="247"/>
      <c r="M7" s="260"/>
    </row>
    <row r="8" spans="2:14" s="67" customFormat="1" ht="40.5" customHeight="1" x14ac:dyDescent="0.15">
      <c r="B8" s="205"/>
      <c r="C8" s="198"/>
      <c r="D8" s="247" t="s">
        <v>16</v>
      </c>
      <c r="E8" s="218" t="s">
        <v>17</v>
      </c>
      <c r="F8" s="192" t="s">
        <v>18</v>
      </c>
      <c r="G8" s="193"/>
      <c r="H8" s="194"/>
      <c r="I8" s="171">
        <v>6</v>
      </c>
      <c r="J8" s="186">
        <v>6</v>
      </c>
      <c r="K8" s="267"/>
      <c r="L8" s="247"/>
      <c r="M8" s="252" t="s">
        <v>211</v>
      </c>
    </row>
    <row r="9" spans="2:14" s="67" customFormat="1" ht="40.5" customHeight="1" x14ac:dyDescent="0.15">
      <c r="B9" s="205"/>
      <c r="C9" s="198"/>
      <c r="D9" s="247"/>
      <c r="E9" s="219"/>
      <c r="F9" s="192" t="s">
        <v>19</v>
      </c>
      <c r="G9" s="193"/>
      <c r="H9" s="194"/>
      <c r="I9" s="171">
        <v>3</v>
      </c>
      <c r="J9" s="187"/>
      <c r="K9" s="267"/>
      <c r="L9" s="247"/>
      <c r="M9" s="260"/>
    </row>
    <row r="10" spans="2:14" s="67" customFormat="1" ht="40.5" customHeight="1" x14ac:dyDescent="0.15">
      <c r="B10" s="205"/>
      <c r="C10" s="198"/>
      <c r="D10" s="247"/>
      <c r="E10" s="219"/>
      <c r="F10" s="188" t="s">
        <v>20</v>
      </c>
      <c r="G10" s="189"/>
      <c r="H10" s="190"/>
      <c r="I10" s="171">
        <v>0</v>
      </c>
      <c r="J10" s="187"/>
      <c r="K10" s="267"/>
      <c r="L10" s="247"/>
      <c r="M10" s="260"/>
    </row>
    <row r="11" spans="2:14" s="67" customFormat="1" ht="95.1" customHeight="1" x14ac:dyDescent="0.15">
      <c r="B11" s="205"/>
      <c r="C11" s="199" t="s">
        <v>180</v>
      </c>
      <c r="D11" s="195" t="s">
        <v>21</v>
      </c>
      <c r="E11" s="215" t="s">
        <v>183</v>
      </c>
      <c r="F11" s="212" t="s">
        <v>184</v>
      </c>
      <c r="G11" s="213"/>
      <c r="H11" s="213"/>
      <c r="I11" s="214"/>
      <c r="J11" s="289">
        <v>4</v>
      </c>
      <c r="K11" s="267"/>
      <c r="L11" s="247"/>
      <c r="M11" s="257" t="s">
        <v>194</v>
      </c>
    </row>
    <row r="12" spans="2:14" s="67" customFormat="1" ht="95.1" customHeight="1" x14ac:dyDescent="0.15">
      <c r="B12" s="205"/>
      <c r="C12" s="198"/>
      <c r="D12" s="207"/>
      <c r="E12" s="216"/>
      <c r="F12" s="222" t="s">
        <v>185</v>
      </c>
      <c r="G12" s="222"/>
      <c r="H12" s="222"/>
      <c r="I12" s="172">
        <v>4</v>
      </c>
      <c r="J12" s="187"/>
      <c r="K12" s="267"/>
      <c r="L12" s="247"/>
      <c r="M12" s="258"/>
    </row>
    <row r="13" spans="2:14" s="67" customFormat="1" ht="95.1" customHeight="1" x14ac:dyDescent="0.15">
      <c r="B13" s="205"/>
      <c r="C13" s="198"/>
      <c r="D13" s="207"/>
      <c r="E13" s="216"/>
      <c r="F13" s="222" t="s">
        <v>186</v>
      </c>
      <c r="G13" s="222"/>
      <c r="H13" s="222"/>
      <c r="I13" s="172">
        <v>3</v>
      </c>
      <c r="J13" s="187"/>
      <c r="K13" s="267"/>
      <c r="L13" s="247"/>
      <c r="M13" s="258"/>
    </row>
    <row r="14" spans="2:14" s="67" customFormat="1" ht="95.1" customHeight="1" x14ac:dyDescent="0.15">
      <c r="B14" s="205"/>
      <c r="C14" s="198"/>
      <c r="D14" s="207"/>
      <c r="E14" s="216"/>
      <c r="F14" s="222" t="s">
        <v>187</v>
      </c>
      <c r="G14" s="222"/>
      <c r="H14" s="222"/>
      <c r="I14" s="172">
        <v>2</v>
      </c>
      <c r="J14" s="187"/>
      <c r="K14" s="267"/>
      <c r="L14" s="247"/>
      <c r="M14" s="258"/>
    </row>
    <row r="15" spans="2:14" s="67" customFormat="1" ht="95.1" customHeight="1" x14ac:dyDescent="0.15">
      <c r="B15" s="205"/>
      <c r="C15" s="198"/>
      <c r="D15" s="207"/>
      <c r="E15" s="216"/>
      <c r="F15" s="222" t="s">
        <v>188</v>
      </c>
      <c r="G15" s="222"/>
      <c r="H15" s="222"/>
      <c r="I15" s="172">
        <v>1</v>
      </c>
      <c r="J15" s="187"/>
      <c r="K15" s="267"/>
      <c r="L15" s="247"/>
      <c r="M15" s="258"/>
    </row>
    <row r="16" spans="2:14" s="67" customFormat="1" ht="95.1" customHeight="1" x14ac:dyDescent="0.15">
      <c r="B16" s="205"/>
      <c r="C16" s="198"/>
      <c r="D16" s="207"/>
      <c r="E16" s="217"/>
      <c r="F16" s="222" t="s">
        <v>189</v>
      </c>
      <c r="G16" s="222"/>
      <c r="H16" s="222"/>
      <c r="I16" s="172">
        <v>0</v>
      </c>
      <c r="J16" s="187"/>
      <c r="K16" s="267"/>
      <c r="L16" s="247"/>
      <c r="M16" s="259"/>
    </row>
    <row r="17" spans="2:13" s="67" customFormat="1" ht="24.95" customHeight="1" x14ac:dyDescent="0.15">
      <c r="B17" s="205"/>
      <c r="C17" s="198"/>
      <c r="D17" s="207"/>
      <c r="E17" s="232" t="s">
        <v>22</v>
      </c>
      <c r="F17" s="235" t="s">
        <v>23</v>
      </c>
      <c r="G17" s="236"/>
      <c r="H17" s="237"/>
      <c r="I17" s="173">
        <v>5</v>
      </c>
      <c r="J17" s="186">
        <v>5</v>
      </c>
      <c r="K17" s="267"/>
      <c r="L17" s="247"/>
      <c r="M17" s="254" t="s">
        <v>24</v>
      </c>
    </row>
    <row r="18" spans="2:13" s="67" customFormat="1" ht="24.95" customHeight="1" x14ac:dyDescent="0.15">
      <c r="B18" s="205"/>
      <c r="C18" s="198"/>
      <c r="D18" s="207"/>
      <c r="E18" s="233"/>
      <c r="F18" s="235" t="s">
        <v>25</v>
      </c>
      <c r="G18" s="236"/>
      <c r="H18" s="237"/>
      <c r="I18" s="173">
        <v>0</v>
      </c>
      <c r="J18" s="221"/>
      <c r="K18" s="267"/>
      <c r="L18" s="247"/>
      <c r="M18" s="256"/>
    </row>
    <row r="19" spans="2:13" s="67" customFormat="1" ht="50.1" customHeight="1" x14ac:dyDescent="0.15">
      <c r="B19" s="205"/>
      <c r="C19" s="198"/>
      <c r="D19" s="207"/>
      <c r="E19" s="218" t="s">
        <v>26</v>
      </c>
      <c r="F19" s="192" t="s">
        <v>212</v>
      </c>
      <c r="G19" s="193"/>
      <c r="H19" s="194"/>
      <c r="I19" s="174">
        <v>5</v>
      </c>
      <c r="J19" s="186">
        <v>5</v>
      </c>
      <c r="K19" s="267"/>
      <c r="L19" s="247"/>
      <c r="M19" s="254" t="s">
        <v>207</v>
      </c>
    </row>
    <row r="20" spans="2:13" s="67" customFormat="1" ht="50.1" customHeight="1" x14ac:dyDescent="0.15">
      <c r="B20" s="205"/>
      <c r="C20" s="198"/>
      <c r="D20" s="207"/>
      <c r="E20" s="219"/>
      <c r="F20" s="243" t="s">
        <v>213</v>
      </c>
      <c r="G20" s="244"/>
      <c r="H20" s="245"/>
      <c r="I20" s="175">
        <v>3</v>
      </c>
      <c r="J20" s="187"/>
      <c r="K20" s="267"/>
      <c r="L20" s="247"/>
      <c r="M20" s="255"/>
    </row>
    <row r="21" spans="2:13" s="67" customFormat="1" ht="50.1" customHeight="1" x14ac:dyDescent="0.15">
      <c r="B21" s="205"/>
      <c r="C21" s="200"/>
      <c r="D21" s="208"/>
      <c r="E21" s="220"/>
      <c r="F21" s="188" t="s">
        <v>25</v>
      </c>
      <c r="G21" s="189"/>
      <c r="H21" s="190"/>
      <c r="I21" s="170">
        <v>0</v>
      </c>
      <c r="J21" s="221"/>
      <c r="K21" s="267"/>
      <c r="L21" s="247"/>
      <c r="M21" s="256"/>
    </row>
    <row r="22" spans="2:13" s="67" customFormat="1" ht="54.95" customHeight="1" x14ac:dyDescent="0.15">
      <c r="B22" s="205"/>
      <c r="C22" s="199" t="s">
        <v>173</v>
      </c>
      <c r="D22" s="195" t="s">
        <v>27</v>
      </c>
      <c r="E22" s="218" t="s">
        <v>28</v>
      </c>
      <c r="F22" s="188" t="s">
        <v>201</v>
      </c>
      <c r="G22" s="189"/>
      <c r="H22" s="190"/>
      <c r="I22" s="171">
        <v>20</v>
      </c>
      <c r="J22" s="187">
        <v>20</v>
      </c>
      <c r="K22" s="267"/>
      <c r="L22" s="247"/>
      <c r="M22" s="264" t="s">
        <v>214</v>
      </c>
    </row>
    <row r="23" spans="2:13" s="67" customFormat="1" ht="54.95" customHeight="1" x14ac:dyDescent="0.15">
      <c r="B23" s="205"/>
      <c r="C23" s="198"/>
      <c r="D23" s="208"/>
      <c r="E23" s="234"/>
      <c r="F23" s="188" t="s">
        <v>29</v>
      </c>
      <c r="G23" s="189"/>
      <c r="H23" s="190"/>
      <c r="I23" s="170">
        <v>0</v>
      </c>
      <c r="J23" s="221"/>
      <c r="K23" s="267"/>
      <c r="L23" s="247"/>
      <c r="M23" s="265"/>
    </row>
    <row r="24" spans="2:13" s="67" customFormat="1" ht="30" customHeight="1" x14ac:dyDescent="0.15">
      <c r="B24" s="205"/>
      <c r="C24" s="198"/>
      <c r="D24" s="238" t="s">
        <v>174</v>
      </c>
      <c r="E24" s="218" t="s">
        <v>30</v>
      </c>
      <c r="F24" s="192" t="s">
        <v>31</v>
      </c>
      <c r="G24" s="193"/>
      <c r="H24" s="194"/>
      <c r="I24" s="170">
        <v>3</v>
      </c>
      <c r="J24" s="186">
        <v>3</v>
      </c>
      <c r="K24" s="267"/>
      <c r="L24" s="247"/>
      <c r="M24" s="263" t="s">
        <v>32</v>
      </c>
    </row>
    <row r="25" spans="2:13" s="67" customFormat="1" ht="30" customHeight="1" x14ac:dyDescent="0.15">
      <c r="B25" s="205"/>
      <c r="C25" s="198"/>
      <c r="D25" s="207"/>
      <c r="E25" s="219"/>
      <c r="F25" s="299" t="s">
        <v>33</v>
      </c>
      <c r="G25" s="285"/>
      <c r="H25" s="286"/>
      <c r="I25" s="170">
        <v>0</v>
      </c>
      <c r="J25" s="221"/>
      <c r="K25" s="267"/>
      <c r="L25" s="247"/>
      <c r="M25" s="263"/>
    </row>
    <row r="26" spans="2:13" s="67" customFormat="1" ht="30" customHeight="1" x14ac:dyDescent="0.15">
      <c r="B26" s="205"/>
      <c r="C26" s="198"/>
      <c r="D26" s="238" t="s">
        <v>175</v>
      </c>
      <c r="E26" s="222" t="s">
        <v>34</v>
      </c>
      <c r="F26" s="188" t="s">
        <v>35</v>
      </c>
      <c r="G26" s="189"/>
      <c r="H26" s="190"/>
      <c r="I26" s="170">
        <v>5</v>
      </c>
      <c r="J26" s="270">
        <v>5</v>
      </c>
      <c r="K26" s="267"/>
      <c r="L26" s="247"/>
      <c r="M26" s="252" t="s">
        <v>36</v>
      </c>
    </row>
    <row r="27" spans="2:13" s="67" customFormat="1" ht="30" customHeight="1" x14ac:dyDescent="0.15">
      <c r="B27" s="205"/>
      <c r="C27" s="198"/>
      <c r="D27" s="240"/>
      <c r="E27" s="242"/>
      <c r="F27" s="188" t="s">
        <v>37</v>
      </c>
      <c r="G27" s="189"/>
      <c r="H27" s="190"/>
      <c r="I27" s="170">
        <v>0</v>
      </c>
      <c r="J27" s="270"/>
      <c r="K27" s="267"/>
      <c r="L27" s="247"/>
      <c r="M27" s="253"/>
    </row>
    <row r="28" spans="2:13" s="67" customFormat="1" ht="69.95" customHeight="1" x14ac:dyDescent="0.15">
      <c r="B28" s="205"/>
      <c r="C28" s="198"/>
      <c r="D28" s="202" t="s">
        <v>38</v>
      </c>
      <c r="E28" s="218" t="s">
        <v>39</v>
      </c>
      <c r="F28" s="188" t="s">
        <v>202</v>
      </c>
      <c r="G28" s="189"/>
      <c r="H28" s="190"/>
      <c r="I28" s="176">
        <v>5</v>
      </c>
      <c r="J28" s="187">
        <v>5</v>
      </c>
      <c r="K28" s="267"/>
      <c r="L28" s="247"/>
      <c r="M28" s="256" t="s">
        <v>215</v>
      </c>
    </row>
    <row r="29" spans="2:13" s="67" customFormat="1" ht="69.95" customHeight="1" thickBot="1" x14ac:dyDescent="0.2">
      <c r="B29" s="206"/>
      <c r="C29" s="201"/>
      <c r="D29" s="203"/>
      <c r="E29" s="241"/>
      <c r="F29" s="296" t="s">
        <v>33</v>
      </c>
      <c r="G29" s="297"/>
      <c r="H29" s="298"/>
      <c r="I29" s="177">
        <v>0</v>
      </c>
      <c r="J29" s="269"/>
      <c r="K29" s="268"/>
      <c r="L29" s="262"/>
      <c r="M29" s="288"/>
    </row>
    <row r="30" spans="2:13" s="67" customFormat="1" ht="99.95" customHeight="1" thickTop="1" x14ac:dyDescent="0.15">
      <c r="B30" s="278" t="s">
        <v>40</v>
      </c>
      <c r="C30" s="204" t="s">
        <v>40</v>
      </c>
      <c r="D30" s="246" t="s">
        <v>176</v>
      </c>
      <c r="E30" s="284" t="s">
        <v>41</v>
      </c>
      <c r="F30" s="229" t="s">
        <v>203</v>
      </c>
      <c r="G30" s="230"/>
      <c r="H30" s="231"/>
      <c r="I30" s="178">
        <v>10</v>
      </c>
      <c r="J30" s="191">
        <v>10</v>
      </c>
      <c r="K30" s="281">
        <f>SUM(J30:J36)</f>
        <v>20</v>
      </c>
      <c r="L30" s="246" t="s">
        <v>42</v>
      </c>
      <c r="M30" s="276" t="s">
        <v>216</v>
      </c>
    </row>
    <row r="31" spans="2:13" s="67" customFormat="1" ht="99.95" customHeight="1" x14ac:dyDescent="0.15">
      <c r="B31" s="279"/>
      <c r="C31" s="205"/>
      <c r="D31" s="239"/>
      <c r="E31" s="220"/>
      <c r="F31" s="192" t="s">
        <v>29</v>
      </c>
      <c r="G31" s="193"/>
      <c r="H31" s="194"/>
      <c r="I31" s="170">
        <v>0</v>
      </c>
      <c r="J31" s="221"/>
      <c r="K31" s="282"/>
      <c r="L31" s="247"/>
      <c r="M31" s="259"/>
    </row>
    <row r="32" spans="2:13" s="67" customFormat="1" ht="25.5" customHeight="1" x14ac:dyDescent="0.15">
      <c r="B32" s="279"/>
      <c r="C32" s="205"/>
      <c r="D32" s="238" t="s">
        <v>177</v>
      </c>
      <c r="E32" s="218" t="s">
        <v>172</v>
      </c>
      <c r="F32" s="212" t="s">
        <v>31</v>
      </c>
      <c r="G32" s="285"/>
      <c r="H32" s="286"/>
      <c r="I32" s="170">
        <v>5</v>
      </c>
      <c r="J32" s="186">
        <v>5</v>
      </c>
      <c r="K32" s="282"/>
      <c r="L32" s="247"/>
      <c r="M32" s="257" t="s">
        <v>217</v>
      </c>
    </row>
    <row r="33" spans="1:14" s="67" customFormat="1" ht="25.5" customHeight="1" x14ac:dyDescent="0.15">
      <c r="B33" s="279"/>
      <c r="C33" s="205"/>
      <c r="D33" s="239"/>
      <c r="E33" s="220"/>
      <c r="F33" s="188" t="s">
        <v>33</v>
      </c>
      <c r="G33" s="189"/>
      <c r="H33" s="190"/>
      <c r="I33" s="170">
        <v>0</v>
      </c>
      <c r="J33" s="221"/>
      <c r="K33" s="282"/>
      <c r="L33" s="247"/>
      <c r="M33" s="258"/>
    </row>
    <row r="34" spans="1:14" s="67" customFormat="1" ht="39.950000000000003" customHeight="1" x14ac:dyDescent="0.15">
      <c r="B34" s="279"/>
      <c r="C34" s="205"/>
      <c r="D34" s="238" t="s">
        <v>178</v>
      </c>
      <c r="E34" s="218" t="s">
        <v>43</v>
      </c>
      <c r="F34" s="243" t="s">
        <v>44</v>
      </c>
      <c r="G34" s="244"/>
      <c r="H34" s="245"/>
      <c r="I34" s="179">
        <v>5</v>
      </c>
      <c r="J34" s="186">
        <v>5</v>
      </c>
      <c r="K34" s="282"/>
      <c r="L34" s="247"/>
      <c r="M34" s="257" t="s">
        <v>195</v>
      </c>
    </row>
    <row r="35" spans="1:14" s="67" customFormat="1" ht="39.950000000000003" customHeight="1" x14ac:dyDescent="0.15">
      <c r="B35" s="279"/>
      <c r="C35" s="205"/>
      <c r="D35" s="247"/>
      <c r="E35" s="219"/>
      <c r="F35" s="192" t="s">
        <v>45</v>
      </c>
      <c r="G35" s="193"/>
      <c r="H35" s="194"/>
      <c r="I35" s="172">
        <v>3</v>
      </c>
      <c r="J35" s="187"/>
      <c r="K35" s="282"/>
      <c r="L35" s="247"/>
      <c r="M35" s="258"/>
    </row>
    <row r="36" spans="1:14" s="67" customFormat="1" ht="39.950000000000003" customHeight="1" thickBot="1" x14ac:dyDescent="0.2">
      <c r="B36" s="280"/>
      <c r="C36" s="206"/>
      <c r="D36" s="262"/>
      <c r="E36" s="241"/>
      <c r="F36" s="293" t="s">
        <v>46</v>
      </c>
      <c r="G36" s="294"/>
      <c r="H36" s="295"/>
      <c r="I36" s="177">
        <v>0</v>
      </c>
      <c r="J36" s="269"/>
      <c r="K36" s="283"/>
      <c r="L36" s="262"/>
      <c r="M36" s="258"/>
    </row>
    <row r="37" spans="1:14" s="67" customFormat="1" ht="120" customHeight="1" thickTop="1" x14ac:dyDescent="0.15">
      <c r="B37" s="273" t="s">
        <v>48</v>
      </c>
      <c r="C37" s="274"/>
      <c r="D37" s="275"/>
      <c r="E37" s="290" t="s">
        <v>218</v>
      </c>
      <c r="F37" s="291"/>
      <c r="G37" s="291"/>
      <c r="H37" s="292"/>
      <c r="I37" s="180" t="s">
        <v>181</v>
      </c>
      <c r="J37" s="181"/>
      <c r="K37" s="61"/>
      <c r="L37" s="62" t="s">
        <v>49</v>
      </c>
      <c r="M37" s="63" t="s">
        <v>219</v>
      </c>
    </row>
    <row r="38" spans="1:14" s="67" customFormat="1" ht="120" customHeight="1" x14ac:dyDescent="0.15">
      <c r="B38" s="277" t="s">
        <v>155</v>
      </c>
      <c r="C38" s="277"/>
      <c r="D38" s="277"/>
      <c r="E38" s="271" t="s">
        <v>220</v>
      </c>
      <c r="F38" s="271"/>
      <c r="G38" s="271"/>
      <c r="H38" s="271"/>
      <c r="I38" s="64" t="s">
        <v>182</v>
      </c>
      <c r="J38" s="65"/>
      <c r="K38" s="66"/>
      <c r="L38" s="164" t="s">
        <v>156</v>
      </c>
      <c r="M38" s="165" t="s">
        <v>221</v>
      </c>
    </row>
    <row r="39" spans="1:14" s="67" customFormat="1" ht="45" customHeight="1" x14ac:dyDescent="0.15">
      <c r="I39" s="163" t="s">
        <v>50</v>
      </c>
      <c r="J39" s="68">
        <f>SUM(K5:K36)</f>
        <v>83</v>
      </c>
      <c r="K39" s="69"/>
      <c r="L39" s="70"/>
      <c r="M39" s="71" t="s">
        <v>51</v>
      </c>
    </row>
    <row r="40" spans="1:14" s="67" customFormat="1" ht="45" customHeight="1" x14ac:dyDescent="0.15">
      <c r="I40" s="163" t="s">
        <v>52</v>
      </c>
      <c r="J40" s="72">
        <f>IF(B2="簡易型Ａ",10,IF(B2="簡易型Ｂ",20,IF(B2="簡易型Ｃ",25,IF(B2="標準型",35,"型選択"))))</f>
        <v>10</v>
      </c>
      <c r="K40" s="69"/>
      <c r="L40" s="70"/>
    </row>
    <row r="41" spans="1:14" s="67" customFormat="1" ht="14.25" x14ac:dyDescent="0.15">
      <c r="I41" s="73"/>
      <c r="J41" s="70"/>
      <c r="L41" s="70"/>
    </row>
    <row r="42" spans="1:14" s="67" customFormat="1" ht="69.95" customHeight="1" x14ac:dyDescent="0.15">
      <c r="B42" s="271" t="s">
        <v>53</v>
      </c>
      <c r="C42" s="271"/>
      <c r="D42" s="271"/>
      <c r="E42" s="271" t="s">
        <v>54</v>
      </c>
      <c r="F42" s="271"/>
      <c r="G42" s="271"/>
      <c r="H42" s="271"/>
      <c r="I42" s="271"/>
      <c r="J42" s="271"/>
      <c r="K42" s="271"/>
      <c r="L42" s="272"/>
      <c r="M42" s="272"/>
    </row>
    <row r="43" spans="1:14" ht="23.25" customHeight="1" x14ac:dyDescent="0.15">
      <c r="C43" s="67"/>
      <c r="D43" s="67"/>
      <c r="E43" s="67"/>
    </row>
    <row r="44" spans="1:14" x14ac:dyDescent="0.15">
      <c r="E44" s="167"/>
      <c r="K44" s="168"/>
    </row>
    <row r="45" spans="1:14" s="161" customFormat="1" x14ac:dyDescent="0.15">
      <c r="A45" s="75"/>
      <c r="B45" s="75"/>
      <c r="C45" s="75"/>
      <c r="D45" s="75"/>
      <c r="E45" s="287"/>
      <c r="F45" s="287"/>
      <c r="G45" s="75"/>
      <c r="H45" s="75"/>
      <c r="I45" s="75"/>
      <c r="J45" s="75"/>
      <c r="K45" s="75"/>
      <c r="M45" s="75"/>
      <c r="N45" s="75"/>
    </row>
    <row r="46" spans="1:14" s="161" customFormat="1" x14ac:dyDescent="0.15">
      <c r="A46" s="75"/>
      <c r="B46" s="75"/>
      <c r="C46" s="75"/>
      <c r="D46" s="75"/>
      <c r="E46" s="75"/>
      <c r="F46" s="75"/>
      <c r="G46" s="75"/>
      <c r="H46" s="75"/>
      <c r="I46" s="75"/>
      <c r="K46" s="75"/>
      <c r="M46" s="75"/>
      <c r="N46" s="75"/>
    </row>
    <row r="47" spans="1:14" s="161" customFormat="1" x14ac:dyDescent="0.15">
      <c r="A47" s="75"/>
      <c r="B47" s="75"/>
      <c r="C47" s="75"/>
      <c r="D47" s="75"/>
      <c r="E47" s="75"/>
      <c r="F47" s="75"/>
      <c r="G47" s="75"/>
      <c r="H47" s="75"/>
      <c r="I47" s="75"/>
      <c r="K47" s="75"/>
      <c r="M47" s="75"/>
      <c r="N47" s="75"/>
    </row>
  </sheetData>
  <sheetProtection sheet="1" selectLockedCells="1" selectUnlockedCells="1"/>
  <mergeCells count="103">
    <mergeCell ref="E45:F45"/>
    <mergeCell ref="E34:E36"/>
    <mergeCell ref="M28:M29"/>
    <mergeCell ref="J11:J16"/>
    <mergeCell ref="J19:J21"/>
    <mergeCell ref="J34:J36"/>
    <mergeCell ref="E37:H37"/>
    <mergeCell ref="L30:L36"/>
    <mergeCell ref="J32:J33"/>
    <mergeCell ref="F36:H36"/>
    <mergeCell ref="F28:H28"/>
    <mergeCell ref="F16:H16"/>
    <mergeCell ref="F21:H21"/>
    <mergeCell ref="F26:H26"/>
    <mergeCell ref="F29:H29"/>
    <mergeCell ref="F22:H22"/>
    <mergeCell ref="F25:H25"/>
    <mergeCell ref="F23:H23"/>
    <mergeCell ref="B42:D42"/>
    <mergeCell ref="E42:M42"/>
    <mergeCell ref="B37:D37"/>
    <mergeCell ref="E38:H38"/>
    <mergeCell ref="M30:M31"/>
    <mergeCell ref="D30:D31"/>
    <mergeCell ref="B38:D38"/>
    <mergeCell ref="D34:D36"/>
    <mergeCell ref="F34:H34"/>
    <mergeCell ref="B30:B36"/>
    <mergeCell ref="C30:C36"/>
    <mergeCell ref="F30:H30"/>
    <mergeCell ref="F35:H35"/>
    <mergeCell ref="M32:M33"/>
    <mergeCell ref="K30:K36"/>
    <mergeCell ref="J30:J31"/>
    <mergeCell ref="F31:H31"/>
    <mergeCell ref="E32:E33"/>
    <mergeCell ref="E30:E31"/>
    <mergeCell ref="F32:H32"/>
    <mergeCell ref="M34:M36"/>
    <mergeCell ref="F33:H33"/>
    <mergeCell ref="L3:L4"/>
    <mergeCell ref="M26:M27"/>
    <mergeCell ref="M19:M21"/>
    <mergeCell ref="M11:M16"/>
    <mergeCell ref="J17:J18"/>
    <mergeCell ref="M3:M4"/>
    <mergeCell ref="M8:M10"/>
    <mergeCell ref="M17:M18"/>
    <mergeCell ref="M5:M7"/>
    <mergeCell ref="J22:J23"/>
    <mergeCell ref="L5:L29"/>
    <mergeCell ref="M24:M25"/>
    <mergeCell ref="M22:M23"/>
    <mergeCell ref="K5:K29"/>
    <mergeCell ref="J28:J29"/>
    <mergeCell ref="J26:J27"/>
    <mergeCell ref="D3:D4"/>
    <mergeCell ref="F20:H20"/>
    <mergeCell ref="D5:D7"/>
    <mergeCell ref="D8:D10"/>
    <mergeCell ref="F3:H4"/>
    <mergeCell ref="F7:H7"/>
    <mergeCell ref="F17:H17"/>
    <mergeCell ref="F9:H9"/>
    <mergeCell ref="F12:H12"/>
    <mergeCell ref="F15:H15"/>
    <mergeCell ref="F8:H8"/>
    <mergeCell ref="F19:H19"/>
    <mergeCell ref="D22:D23"/>
    <mergeCell ref="E17:E18"/>
    <mergeCell ref="E22:E23"/>
    <mergeCell ref="F18:H18"/>
    <mergeCell ref="E24:E25"/>
    <mergeCell ref="D32:D33"/>
    <mergeCell ref="D24:D25"/>
    <mergeCell ref="D26:D27"/>
    <mergeCell ref="E28:E29"/>
    <mergeCell ref="E26:E27"/>
    <mergeCell ref="F27:H27"/>
    <mergeCell ref="B2:C2"/>
    <mergeCell ref="J8:J10"/>
    <mergeCell ref="F10:H10"/>
    <mergeCell ref="J5:J7"/>
    <mergeCell ref="F24:H24"/>
    <mergeCell ref="E3:E4"/>
    <mergeCell ref="C5:C10"/>
    <mergeCell ref="C11:C21"/>
    <mergeCell ref="C22:C29"/>
    <mergeCell ref="D28:D29"/>
    <mergeCell ref="B5:B29"/>
    <mergeCell ref="D11:D21"/>
    <mergeCell ref="I3:K3"/>
    <mergeCell ref="F6:H6"/>
    <mergeCell ref="F11:I11"/>
    <mergeCell ref="E11:E16"/>
    <mergeCell ref="E19:E21"/>
    <mergeCell ref="J24:J25"/>
    <mergeCell ref="F14:H14"/>
    <mergeCell ref="E5:E7"/>
    <mergeCell ref="F13:H13"/>
    <mergeCell ref="E8:E10"/>
    <mergeCell ref="B3:C4"/>
    <mergeCell ref="F5:H5"/>
  </mergeCells>
  <phoneticPr fontId="2"/>
  <conditionalFormatting sqref="J40">
    <cfRule type="expression" dxfId="35" priority="1" stopIfTrue="1">
      <formula>$J$40="型選択"</formula>
    </cfRule>
  </conditionalFormatting>
  <dataValidations disablePrompts="1" count="1">
    <dataValidation type="list" allowBlank="1" showInputMessage="1" showErrorMessage="1" sqref="B2:C2">
      <formula1>"簡易型Ａ,簡易型Ｂ,簡易型Ｃ,標準型"</formula1>
    </dataValidation>
  </dataValidations>
  <printOptions horizontalCentered="1"/>
  <pageMargins left="0.59055118110236227" right="0.19685039370078741" top="0.39370078740157483" bottom="0.39370078740157483" header="0.19685039370078741" footer="0.27559055118110237"/>
  <pageSetup paperSize="8" scale="45" fitToHeight="2" orientation="landscape" useFirstPageNumber="1" r:id="rId1"/>
  <headerFooter alignWithMargins="0">
    <oddHeader>&amp;R&amp;18&amp;P／&amp;N</oddHeader>
  </headerFooter>
  <rowBreaks count="1" manualBreakCount="1">
    <brk id="29" min="1"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A44"/>
  <sheetViews>
    <sheetView view="pageBreakPreview" zoomScaleNormal="100" zoomScaleSheetLayoutView="100" workbookViewId="0">
      <selection activeCell="L15" sqref="L15"/>
    </sheetView>
  </sheetViews>
  <sheetFormatPr defaultColWidth="3.125" defaultRowHeight="18" customHeight="1" x14ac:dyDescent="0.15"/>
  <cols>
    <col min="1" max="16384" width="3.125" style="144"/>
  </cols>
  <sheetData>
    <row r="3" spans="1:27" ht="18" customHeight="1" x14ac:dyDescent="0.15">
      <c r="AA3" s="145" t="s">
        <v>55</v>
      </c>
    </row>
    <row r="5" spans="1:27" ht="18" customHeight="1" x14ac:dyDescent="0.15">
      <c r="A5" s="300" t="s">
        <v>56</v>
      </c>
      <c r="B5" s="300"/>
      <c r="C5" s="300"/>
      <c r="D5" s="300"/>
      <c r="E5" s="300"/>
      <c r="F5" s="300"/>
      <c r="G5" s="300"/>
      <c r="H5" s="300"/>
      <c r="I5" s="300"/>
      <c r="J5" s="300"/>
      <c r="K5" s="300"/>
      <c r="L5" s="300"/>
      <c r="M5" s="300"/>
      <c r="N5" s="300"/>
      <c r="O5" s="300"/>
      <c r="P5" s="300"/>
      <c r="Q5" s="300"/>
      <c r="R5" s="300"/>
      <c r="S5" s="300"/>
      <c r="T5" s="300"/>
      <c r="U5" s="300"/>
      <c r="V5" s="300"/>
      <c r="W5" s="300"/>
      <c r="X5" s="300"/>
      <c r="Y5" s="300"/>
      <c r="Z5" s="300"/>
      <c r="AA5" s="300"/>
    </row>
    <row r="6" spans="1:27" ht="18" customHeight="1" x14ac:dyDescent="0.15">
      <c r="A6" s="300"/>
      <c r="B6" s="300"/>
      <c r="C6" s="300"/>
      <c r="D6" s="300"/>
      <c r="E6" s="300"/>
      <c r="F6" s="300"/>
      <c r="G6" s="300"/>
      <c r="H6" s="300"/>
      <c r="I6" s="300"/>
      <c r="J6" s="300"/>
      <c r="K6" s="300"/>
      <c r="L6" s="300"/>
      <c r="M6" s="300"/>
      <c r="N6" s="300"/>
      <c r="O6" s="300"/>
      <c r="P6" s="300"/>
      <c r="Q6" s="300"/>
      <c r="R6" s="300"/>
      <c r="S6" s="300"/>
      <c r="T6" s="300"/>
      <c r="U6" s="300"/>
      <c r="V6" s="300"/>
      <c r="W6" s="300"/>
      <c r="X6" s="300"/>
      <c r="Y6" s="300"/>
      <c r="Z6" s="300"/>
      <c r="AA6" s="300"/>
    </row>
    <row r="9" spans="1:27" ht="18" customHeight="1" x14ac:dyDescent="0.15">
      <c r="B9" s="160" t="s">
        <v>204</v>
      </c>
      <c r="C9" s="160"/>
      <c r="D9" s="160"/>
      <c r="E9" s="160"/>
      <c r="F9" s="160"/>
      <c r="J9" s="144" t="s">
        <v>57</v>
      </c>
    </row>
    <row r="11" spans="1:27" ht="18" customHeight="1" x14ac:dyDescent="0.15">
      <c r="O11" s="144" t="s">
        <v>58</v>
      </c>
    </row>
    <row r="13" spans="1:27" ht="18" customHeight="1" x14ac:dyDescent="0.15">
      <c r="O13" s="144" t="s">
        <v>59</v>
      </c>
    </row>
    <row r="15" spans="1:27" ht="18" customHeight="1" x14ac:dyDescent="0.15">
      <c r="O15" s="144" t="s">
        <v>60</v>
      </c>
    </row>
    <row r="18" spans="2:20" ht="18" customHeight="1" x14ac:dyDescent="0.15">
      <c r="E18" s="145" t="s">
        <v>61</v>
      </c>
      <c r="F18" s="144" t="s">
        <v>62</v>
      </c>
      <c r="G18" s="146" t="s">
        <v>208</v>
      </c>
      <c r="H18" s="147"/>
      <c r="I18" s="147"/>
      <c r="J18" s="147"/>
      <c r="K18" s="147"/>
      <c r="L18" s="147"/>
      <c r="M18" s="147"/>
      <c r="N18" s="147"/>
      <c r="O18" s="147"/>
      <c r="P18" s="147"/>
      <c r="Q18" s="147"/>
      <c r="R18" s="147"/>
      <c r="S18" s="147"/>
      <c r="T18" s="147"/>
    </row>
    <row r="19" spans="2:20" ht="18" customHeight="1" x14ac:dyDescent="0.15">
      <c r="G19" s="147" t="s">
        <v>205</v>
      </c>
      <c r="H19" s="147"/>
      <c r="I19" s="147"/>
      <c r="J19" s="147"/>
      <c r="K19" s="147"/>
      <c r="L19" s="147"/>
      <c r="M19" s="147"/>
      <c r="N19" s="147"/>
      <c r="O19" s="147"/>
      <c r="P19" s="147"/>
      <c r="Q19" s="147"/>
      <c r="R19" s="147"/>
      <c r="S19" s="147"/>
      <c r="T19" s="147"/>
    </row>
    <row r="20" spans="2:20" ht="18" customHeight="1" x14ac:dyDescent="0.15">
      <c r="G20" s="147"/>
      <c r="H20" s="147"/>
      <c r="I20" s="147"/>
      <c r="J20" s="147"/>
      <c r="K20" s="147"/>
      <c r="L20" s="147"/>
      <c r="M20" s="147"/>
      <c r="N20" s="147"/>
      <c r="O20" s="147"/>
      <c r="P20" s="147"/>
      <c r="Q20" s="147"/>
      <c r="R20" s="147"/>
      <c r="S20" s="147"/>
      <c r="T20" s="147"/>
    </row>
    <row r="21" spans="2:20" ht="18" customHeight="1" x14ac:dyDescent="0.15">
      <c r="E21" s="145"/>
      <c r="G21" s="147"/>
      <c r="H21" s="147"/>
      <c r="I21" s="147"/>
      <c r="J21" s="147"/>
      <c r="K21" s="147"/>
      <c r="L21" s="147"/>
      <c r="M21" s="147"/>
      <c r="N21" s="147"/>
      <c r="O21" s="147"/>
      <c r="P21" s="147"/>
      <c r="Q21" s="147"/>
      <c r="R21" s="147"/>
      <c r="S21" s="147"/>
      <c r="T21" s="147"/>
    </row>
    <row r="22" spans="2:20" ht="18" customHeight="1" x14ac:dyDescent="0.15">
      <c r="G22" s="147"/>
      <c r="H22" s="147"/>
      <c r="I22" s="147"/>
      <c r="J22" s="147"/>
      <c r="K22" s="147"/>
      <c r="L22" s="147"/>
      <c r="M22" s="147"/>
      <c r="N22" s="147"/>
      <c r="O22" s="147"/>
      <c r="P22" s="147"/>
      <c r="Q22" s="147"/>
      <c r="R22" s="147"/>
      <c r="S22" s="147"/>
      <c r="T22" s="147"/>
    </row>
    <row r="25" spans="2:20" ht="18" customHeight="1" x14ac:dyDescent="0.15">
      <c r="B25" s="144" t="s">
        <v>63</v>
      </c>
    </row>
    <row r="26" spans="2:20" ht="18" customHeight="1" x14ac:dyDescent="0.15">
      <c r="B26" s="144" t="s">
        <v>64</v>
      </c>
    </row>
    <row r="27" spans="2:20" ht="18" customHeight="1" x14ac:dyDescent="0.15">
      <c r="B27" s="144" t="s">
        <v>65</v>
      </c>
    </row>
    <row r="30" spans="2:20" ht="18" customHeight="1" x14ac:dyDescent="0.15">
      <c r="C30" s="144" t="s">
        <v>66</v>
      </c>
    </row>
    <row r="31" spans="2:20" ht="18" customHeight="1" x14ac:dyDescent="0.15">
      <c r="D31" s="144" t="s">
        <v>67</v>
      </c>
      <c r="G31" s="144" t="s">
        <v>62</v>
      </c>
      <c r="H31" s="144" t="s">
        <v>68</v>
      </c>
    </row>
    <row r="32" spans="2:20" ht="18" customHeight="1" x14ac:dyDescent="0.15">
      <c r="D32" s="144" t="s">
        <v>69</v>
      </c>
      <c r="G32" s="144" t="s">
        <v>62</v>
      </c>
      <c r="H32" s="144" t="s">
        <v>70</v>
      </c>
    </row>
    <row r="33" spans="1:27" ht="18" customHeight="1" x14ac:dyDescent="0.15">
      <c r="D33" s="144" t="s">
        <v>58</v>
      </c>
      <c r="G33" s="144" t="s">
        <v>62</v>
      </c>
      <c r="H33" s="144" t="s">
        <v>71</v>
      </c>
    </row>
    <row r="34" spans="1:27" ht="18" customHeight="1" x14ac:dyDescent="0.15">
      <c r="D34" s="144" t="s">
        <v>72</v>
      </c>
      <c r="G34" s="144" t="s">
        <v>62</v>
      </c>
      <c r="H34" s="144" t="s">
        <v>73</v>
      </c>
    </row>
    <row r="35" spans="1:27" ht="18" customHeight="1" x14ac:dyDescent="0.15">
      <c r="D35" s="144" t="s">
        <v>74</v>
      </c>
      <c r="G35" s="144" t="s">
        <v>62</v>
      </c>
      <c r="H35" s="144" t="s">
        <v>73</v>
      </c>
    </row>
    <row r="36" spans="1:27" ht="18" customHeight="1" x14ac:dyDescent="0.15">
      <c r="D36" s="144" t="s">
        <v>75</v>
      </c>
      <c r="G36" s="144" t="s">
        <v>62</v>
      </c>
      <c r="H36" s="148"/>
    </row>
    <row r="44" spans="1:27" ht="18" customHeight="1" x14ac:dyDescent="0.15">
      <c r="A44" s="149"/>
      <c r="B44" s="149"/>
      <c r="C44" s="149"/>
      <c r="D44" s="149"/>
      <c r="E44" s="149"/>
      <c r="F44" s="149"/>
      <c r="G44" s="149"/>
      <c r="H44" s="149"/>
      <c r="I44" s="149"/>
      <c r="J44" s="149"/>
      <c r="K44" s="149"/>
      <c r="L44" s="149"/>
      <c r="M44" s="149"/>
      <c r="N44" s="149"/>
      <c r="O44" s="149"/>
      <c r="P44" s="149"/>
      <c r="Q44" s="149"/>
      <c r="R44" s="149"/>
      <c r="S44" s="149"/>
      <c r="T44" s="149"/>
      <c r="U44" s="149"/>
      <c r="V44" s="149"/>
      <c r="W44" s="149"/>
      <c r="X44" s="149"/>
      <c r="Y44" s="149"/>
      <c r="Z44" s="149"/>
      <c r="AA44" s="149"/>
    </row>
  </sheetData>
  <mergeCells count="1">
    <mergeCell ref="A5:AA6"/>
  </mergeCells>
  <phoneticPr fontId="2"/>
  <printOptions horizontalCentered="1" vertic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7"/>
  <sheetViews>
    <sheetView view="pageBreakPreview" zoomScale="70" zoomScaleNormal="71" zoomScaleSheetLayoutView="70" workbookViewId="0">
      <selection activeCell="I5" sqref="I5:I7"/>
    </sheetView>
  </sheetViews>
  <sheetFormatPr defaultColWidth="8.75" defaultRowHeight="13.5" x14ac:dyDescent="0.15"/>
  <cols>
    <col min="1" max="1" width="2.5" style="75" customWidth="1"/>
    <col min="2" max="3" width="6.375" style="75" customWidth="1"/>
    <col min="4" max="4" width="17.625" style="75" customWidth="1"/>
    <col min="5" max="5" width="60.125" style="75" customWidth="1"/>
    <col min="6" max="7" width="10.625" style="75" customWidth="1"/>
    <col min="8" max="8" width="49.5" style="75" customWidth="1"/>
    <col min="9" max="9" width="20.625" style="100" customWidth="1"/>
    <col min="10" max="10" width="15.625" style="75" customWidth="1"/>
    <col min="11" max="11" width="11.125" style="75" customWidth="1"/>
    <col min="12" max="12" width="10.625" style="75" customWidth="1"/>
    <col min="13" max="15" width="8.75" style="75"/>
    <col min="16" max="16" width="10.5" style="75" bestFit="1" customWidth="1"/>
    <col min="17" max="16384" width="8.75" style="75"/>
  </cols>
  <sheetData>
    <row r="1" spans="2:12" ht="30.75" customHeight="1" x14ac:dyDescent="0.15">
      <c r="B1" s="55" t="s">
        <v>179</v>
      </c>
      <c r="C1" s="74"/>
      <c r="D1" s="74"/>
      <c r="G1" s="76"/>
      <c r="H1" s="323"/>
      <c r="I1" s="323"/>
      <c r="J1" s="323"/>
    </row>
    <row r="2" spans="2:12" ht="23.25" x14ac:dyDescent="0.15">
      <c r="B2" s="77"/>
      <c r="C2" s="77"/>
      <c r="D2" s="77"/>
      <c r="E2" s="77"/>
      <c r="F2" s="332" t="s">
        <v>59</v>
      </c>
      <c r="G2" s="333"/>
      <c r="H2" s="324"/>
      <c r="I2" s="325"/>
      <c r="J2" s="326"/>
      <c r="K2" s="54"/>
      <c r="L2" s="54"/>
    </row>
    <row r="3" spans="2:12" ht="20.100000000000001" customHeight="1" x14ac:dyDescent="0.15">
      <c r="B3" s="371" t="s">
        <v>1</v>
      </c>
      <c r="C3" s="372"/>
      <c r="D3" s="334" t="s">
        <v>2</v>
      </c>
      <c r="E3" s="334" t="s">
        <v>3</v>
      </c>
      <c r="F3" s="334" t="s">
        <v>5</v>
      </c>
      <c r="G3" s="336" t="s">
        <v>76</v>
      </c>
      <c r="H3" s="336"/>
      <c r="I3" s="309" t="s">
        <v>77</v>
      </c>
      <c r="J3" s="327" t="s">
        <v>78</v>
      </c>
    </row>
    <row r="4" spans="2:12" ht="43.5" customHeight="1" thickBot="1" x14ac:dyDescent="0.2">
      <c r="B4" s="373"/>
      <c r="C4" s="374"/>
      <c r="D4" s="335"/>
      <c r="E4" s="335"/>
      <c r="F4" s="335"/>
      <c r="G4" s="57" t="s">
        <v>8</v>
      </c>
      <c r="H4" s="78" t="s">
        <v>79</v>
      </c>
      <c r="I4" s="311"/>
      <c r="J4" s="328"/>
    </row>
    <row r="5" spans="2:12" ht="35.1" customHeight="1" thickTop="1" x14ac:dyDescent="0.15">
      <c r="B5" s="363" t="str">
        <f>IF('評価項目(標準)'!B5="","",+'評価項目(標準)'!B5)</f>
        <v>企　業　の　能　力　等</v>
      </c>
      <c r="C5" s="377" t="str">
        <f>IF(+'評価項目(標準)'!C5="","",+'評価項目(標準)'!C5)</f>
        <v>地域精通度・貢献度</v>
      </c>
      <c r="D5" s="379" t="str">
        <f>IF(+'評価項目(標準)'!D5="","",+'評価項目(標準)'!D5)</f>
        <v>地域精通度</v>
      </c>
      <c r="E5" s="370" t="str">
        <f>IF(+'評価項目(標準)'!E5="","",+'評価項目(標準)'!E5)</f>
        <v>本店等所在地</v>
      </c>
      <c r="F5" s="329">
        <f>+IF(+'評価項目(標準)'!J5="","",+'評価項目(標準)'!J5)</f>
        <v>10</v>
      </c>
      <c r="G5" s="182">
        <f>+IF(+'評価項目(標準)'!I5="","",+'評価項目(標準)'!I5)</f>
        <v>10</v>
      </c>
      <c r="H5" s="157" t="str">
        <f>+IF(+'評価項目(標準)'!F5="","",+'評価項目(標準)'!F5)</f>
        <v>四日市市、川越町に本店及び建設業法上の主たる営業所あり</v>
      </c>
      <c r="I5" s="337"/>
      <c r="J5" s="331" t="str">
        <f>IF(I5="","",VLOOKUP(I5,'評価項目(標準)'!F5:I7,4,FALSE))</f>
        <v/>
      </c>
    </row>
    <row r="6" spans="2:12" ht="50.1" customHeight="1" x14ac:dyDescent="0.15">
      <c r="B6" s="353"/>
      <c r="C6" s="378"/>
      <c r="D6" s="380"/>
      <c r="E6" s="356"/>
      <c r="F6" s="330"/>
      <c r="G6" s="183">
        <f>+IF(+'評価項目(標準)'!I6="","",+'評価項目(標準)'!I6)</f>
        <v>5</v>
      </c>
      <c r="H6" s="156" t="str">
        <f>+IF(+'評価項目(標準)'!F6="","",+'評価項目(標準)'!F6)</f>
        <v>いなべ市、桑名市、鈴鹿市、亀山市、木曽岬町、東員町、朝日町、菰野町に本店及び建設業法上の主たる営業所あり</v>
      </c>
      <c r="I6" s="314"/>
      <c r="J6" s="317"/>
    </row>
    <row r="7" spans="2:12" ht="27" customHeight="1" x14ac:dyDescent="0.15">
      <c r="B7" s="353"/>
      <c r="C7" s="378"/>
      <c r="D7" s="376"/>
      <c r="E7" s="356"/>
      <c r="F7" s="330"/>
      <c r="G7" s="183">
        <f>+IF(+'評価項目(標準)'!I7="","",+'評価項目(標準)'!I7)</f>
        <v>0</v>
      </c>
      <c r="H7" s="79" t="str">
        <f>+IF(+'評価項目(標準)'!F7="","",+'評価項目(標準)'!F7)</f>
        <v>上記以外</v>
      </c>
      <c r="I7" s="314"/>
      <c r="J7" s="317"/>
    </row>
    <row r="8" spans="2:12" ht="27" customHeight="1" x14ac:dyDescent="0.15">
      <c r="B8" s="353"/>
      <c r="C8" s="378"/>
      <c r="D8" s="380" t="str">
        <f>IF(+'評価項目(標準)'!D8="","",+'評価項目(標準)'!D8)</f>
        <v>地域貢献度</v>
      </c>
      <c r="E8" s="309" t="str">
        <f>IF(+'評価項目(標準)'!E8="","",+'評価項目(標準)'!E8)</f>
        <v>災害協定の評価</v>
      </c>
      <c r="F8" s="302">
        <f>+IF(+'評価項目(標準)'!J8="","",+'評価項目(標準)'!J8)</f>
        <v>6</v>
      </c>
      <c r="G8" s="59">
        <f>+IF(+'評価項目(標準)'!I8="","",+'評価項目(標準)'!I8)</f>
        <v>6</v>
      </c>
      <c r="H8" s="80" t="str">
        <f>+IF(+'評価項目(標準)'!F8="","",+'評価項目(標準)'!F8)</f>
        <v>災害協定の実績（２協定以上）あり</v>
      </c>
      <c r="I8" s="341"/>
      <c r="J8" s="316" t="str">
        <f>IF(I8="","",VLOOKUP(I8,'評価項目(標準)'!F8:I10,4,FALSE))</f>
        <v/>
      </c>
    </row>
    <row r="9" spans="2:12" ht="27" customHeight="1" x14ac:dyDescent="0.15">
      <c r="B9" s="353"/>
      <c r="C9" s="378"/>
      <c r="D9" s="380"/>
      <c r="E9" s="310"/>
      <c r="F9" s="312"/>
      <c r="G9" s="59">
        <f>+IF(+'評価項目(標準)'!I9="","",+'評価項目(標準)'!I9)</f>
        <v>3</v>
      </c>
      <c r="H9" s="80" t="str">
        <f>+IF(+'評価項目(標準)'!F9="","",+'評価項目(標準)'!F9)</f>
        <v>災害協定の実績（１協定）あり</v>
      </c>
      <c r="I9" s="314"/>
      <c r="J9" s="317"/>
    </row>
    <row r="10" spans="2:12" ht="27" customHeight="1" x14ac:dyDescent="0.15">
      <c r="B10" s="353"/>
      <c r="C10" s="378"/>
      <c r="D10" s="380"/>
      <c r="E10" s="310"/>
      <c r="F10" s="312"/>
      <c r="G10" s="59">
        <f>+IF(+'評価項目(標準)'!I10="","",+'評価項目(標準)'!I10)</f>
        <v>0</v>
      </c>
      <c r="H10" s="79" t="str">
        <f>+IF(+'評価項目(標準)'!F10="","",+'評価項目(標準)'!F10)</f>
        <v>実績なし</v>
      </c>
      <c r="I10" s="314"/>
      <c r="J10" s="317"/>
    </row>
    <row r="11" spans="2:12" ht="39.950000000000003" customHeight="1" x14ac:dyDescent="0.15">
      <c r="B11" s="353"/>
      <c r="C11" s="352" t="str">
        <f>IF(+'評価項目(標準)'!C11="","",+'評価項目(標準)'!C11)</f>
        <v>社会貢献度</v>
      </c>
      <c r="D11" s="334" t="str">
        <f>IF(+'評価項目(標準)'!D11="","",+'評価項目(標準)'!D11)</f>
        <v>社会貢献度</v>
      </c>
      <c r="E11" s="349" t="str">
        <f>IF(+'評価項目(標準)'!E11="","",+'評価項目(標準)'!E11)</f>
        <v>① 男女共同参画活動実績
② 障がい者雇用実績
③ 人権に関する取組実績
④ 「みえる・わかる・つながる！職業ポータルサイト」
　 Webページへの登録
⑤ 現場見学会等の開催実績
⑥ 不当要求防止責任者講習の受講実績
⑦ 職場環境づくりの実績</v>
      </c>
      <c r="F11" s="302">
        <f>+IF(+'評価項目(標準)'!J11="","",+'評価項目(標準)'!J11)</f>
        <v>4</v>
      </c>
      <c r="G11" s="342" t="s">
        <v>190</v>
      </c>
      <c r="H11" s="343"/>
      <c r="I11" s="341"/>
      <c r="J11" s="338" t="str">
        <f>IF(I11="","",IF(I11=H12,G12,IF(I11=H13,G13,IF(I11=H14,G14,IF(I11=H15,G15,IF(I11=H16,G16))))))</f>
        <v/>
      </c>
    </row>
    <row r="12" spans="2:12" ht="39.950000000000003" customHeight="1" x14ac:dyDescent="0.15">
      <c r="B12" s="353"/>
      <c r="C12" s="353"/>
      <c r="D12" s="356"/>
      <c r="E12" s="350"/>
      <c r="F12" s="312"/>
      <c r="G12" s="60">
        <f>+IF(+'評価項目(標準)'!I12="","",+'評価項目(標準)'!I12)</f>
        <v>4</v>
      </c>
      <c r="H12" s="82" t="str">
        <f>+IF(+'評価項目(標準)'!F12="","",+'評価項目(標準)'!F12)</f>
        <v>４点</v>
      </c>
      <c r="I12" s="314"/>
      <c r="J12" s="339"/>
    </row>
    <row r="13" spans="2:12" ht="39.950000000000003" customHeight="1" x14ac:dyDescent="0.15">
      <c r="B13" s="353"/>
      <c r="C13" s="353"/>
      <c r="D13" s="356"/>
      <c r="E13" s="350"/>
      <c r="F13" s="312"/>
      <c r="G13" s="60">
        <f>+IF(+'評価項目(標準)'!I13="","",+'評価項目(標準)'!I13)</f>
        <v>3</v>
      </c>
      <c r="H13" s="82" t="str">
        <f>+IF(+'評価項目(標準)'!F13="","",+'評価項目(標準)'!F13)</f>
        <v>３点</v>
      </c>
      <c r="I13" s="314"/>
      <c r="J13" s="339"/>
    </row>
    <row r="14" spans="2:12" ht="39.950000000000003" customHeight="1" x14ac:dyDescent="0.15">
      <c r="B14" s="353"/>
      <c r="C14" s="353"/>
      <c r="D14" s="356"/>
      <c r="E14" s="350"/>
      <c r="F14" s="312"/>
      <c r="G14" s="60">
        <f>+IF(+'評価項目(標準)'!I14="","",+'評価項目(標準)'!I14)</f>
        <v>2</v>
      </c>
      <c r="H14" s="82" t="str">
        <f>+IF(+'評価項目(標準)'!F14="","",+'評価項目(標準)'!F14)</f>
        <v>２点</v>
      </c>
      <c r="I14" s="314"/>
      <c r="J14" s="339"/>
    </row>
    <row r="15" spans="2:12" ht="39.950000000000003" customHeight="1" x14ac:dyDescent="0.15">
      <c r="B15" s="353"/>
      <c r="C15" s="353"/>
      <c r="D15" s="356"/>
      <c r="E15" s="350"/>
      <c r="F15" s="312"/>
      <c r="G15" s="60">
        <f>+IF(+'評価項目(標準)'!I15="","",+'評価項目(標準)'!I15)</f>
        <v>1</v>
      </c>
      <c r="H15" s="82" t="str">
        <f>+IF(+'評価項目(標準)'!F15="","",+'評価項目(標準)'!F15)</f>
        <v>１点</v>
      </c>
      <c r="I15" s="314"/>
      <c r="J15" s="339"/>
    </row>
    <row r="16" spans="2:12" ht="39.950000000000003" customHeight="1" x14ac:dyDescent="0.15">
      <c r="B16" s="353"/>
      <c r="C16" s="353"/>
      <c r="D16" s="356"/>
      <c r="E16" s="351"/>
      <c r="F16" s="303"/>
      <c r="G16" s="60">
        <f>+IF(+'評価項目(標準)'!I16="","",+'評価項目(標準)'!I16)</f>
        <v>0</v>
      </c>
      <c r="H16" s="82" t="str">
        <f>+IF(+'評価項目(標準)'!F16="","",+'評価項目(標準)'!F16)</f>
        <v>実績（取得点）なし</v>
      </c>
      <c r="I16" s="315"/>
      <c r="J16" s="340"/>
    </row>
    <row r="17" spans="2:10" ht="24.95" customHeight="1" x14ac:dyDescent="0.15">
      <c r="B17" s="353"/>
      <c r="C17" s="353"/>
      <c r="D17" s="356"/>
      <c r="E17" s="309" t="str">
        <f>IF(+'評価項目(標準)'!E17="","",+'評価項目(標準)'!E17)</f>
        <v>第一種フロン類充填回収業者登録</v>
      </c>
      <c r="F17" s="302">
        <f>+IF(+'評価項目(標準)'!J17="","",+'評価項目(標準)'!J17)</f>
        <v>5</v>
      </c>
      <c r="G17" s="81">
        <f>+IF(+'評価項目(標準)'!I17="","",+'評価項目(標準)'!I17)</f>
        <v>5</v>
      </c>
      <c r="H17" s="82" t="str">
        <f>+IF(+'評価項目(標準)'!F17="","",+'評価項目(標準)'!F17)</f>
        <v>知事登録業者</v>
      </c>
      <c r="I17" s="341"/>
      <c r="J17" s="338" t="str">
        <f>IF(I17="","",IF(I17=H17,G17,IF(I17=H18,G18)))</f>
        <v/>
      </c>
    </row>
    <row r="18" spans="2:10" ht="24.95" customHeight="1" x14ac:dyDescent="0.15">
      <c r="B18" s="353"/>
      <c r="C18" s="353"/>
      <c r="D18" s="356"/>
      <c r="E18" s="307"/>
      <c r="F18" s="303"/>
      <c r="G18" s="60">
        <f>+IF(+'評価項目(標準)'!I18="","",+'評価項目(標準)'!I18)</f>
        <v>0</v>
      </c>
      <c r="H18" s="82" t="str">
        <f>+IF(+'評価項目(標準)'!F18="","",+'評価項目(標準)'!F18)</f>
        <v>上記以外</v>
      </c>
      <c r="I18" s="315"/>
      <c r="J18" s="340"/>
    </row>
    <row r="19" spans="2:10" ht="24.95" customHeight="1" x14ac:dyDescent="0.15">
      <c r="B19" s="353"/>
      <c r="C19" s="353"/>
      <c r="D19" s="356"/>
      <c r="E19" s="309" t="str">
        <f>IF(+'評価項目(標準)'!E19="","",+'評価項目(標準)'!E19)</f>
        <v>県内企業による施工</v>
      </c>
      <c r="F19" s="302">
        <f>+IF(+'評価項目(標準)'!J19="","",+'評価項目(標準)'!J19)</f>
        <v>5</v>
      </c>
      <c r="G19" s="60">
        <f>+IF(+'評価項目(標準)'!I19="","",+'評価項目(標準)'!I19)</f>
        <v>5</v>
      </c>
      <c r="H19" s="82" t="str">
        <f>+IF(+'評価項目(標準)'!F19="","",+'評価項目(標準)'!F19)</f>
        <v>県内企業による施工の割合 70％以上</v>
      </c>
      <c r="I19" s="341"/>
      <c r="J19" s="316" t="str">
        <f>IF(I19="","",VLOOKUP(I19,'評価項目(標準)'!F19:I21,4,FALSE))</f>
        <v/>
      </c>
    </row>
    <row r="20" spans="2:10" ht="24.95" customHeight="1" x14ac:dyDescent="0.15">
      <c r="B20" s="353"/>
      <c r="C20" s="353"/>
      <c r="D20" s="356"/>
      <c r="E20" s="310"/>
      <c r="F20" s="312"/>
      <c r="G20" s="60">
        <f>+IF(+'評価項目(標準)'!I20="","",+'評価項目(標準)'!I20)</f>
        <v>3</v>
      </c>
      <c r="H20" s="82" t="str">
        <f>+IF(+'評価項目(標準)'!F20="","",+'評価項目(標準)'!F20)</f>
        <v>県内企業による施工の割合 50％以上</v>
      </c>
      <c r="I20" s="314"/>
      <c r="J20" s="317"/>
    </row>
    <row r="21" spans="2:10" ht="24.95" customHeight="1" x14ac:dyDescent="0.15">
      <c r="B21" s="353"/>
      <c r="C21" s="354"/>
      <c r="D21" s="375"/>
      <c r="E21" s="307"/>
      <c r="F21" s="303"/>
      <c r="G21" s="60">
        <f>+IF(+'評価項目(標準)'!I21="","",+'評価項目(標準)'!I21)</f>
        <v>0</v>
      </c>
      <c r="H21" s="82" t="str">
        <f>+IF(+'評価項目(標準)'!F21="","",+'評価項目(標準)'!F21)</f>
        <v>上記以外</v>
      </c>
      <c r="I21" s="315"/>
      <c r="J21" s="319"/>
    </row>
    <row r="22" spans="2:10" ht="27" customHeight="1" x14ac:dyDescent="0.15">
      <c r="B22" s="353"/>
      <c r="C22" s="352" t="str">
        <f>IF(+'評価項目(標準)'!C22="","",+'評価項目(標準)'!C22)</f>
        <v>企業の技術力等</v>
      </c>
      <c r="D22" s="334" t="str">
        <f>IF(+'評価項目(標準)'!D22="","",+'評価項目(標準)'!D22)</f>
        <v>工事実績</v>
      </c>
      <c r="E22" s="309" t="str">
        <f>IF(+'評価項目(標準)'!E22="","",+'評価項目(標準)'!E22)</f>
        <v>企業の工事実績</v>
      </c>
      <c r="F22" s="302">
        <f>+IF(+'評価項目(標準)'!J22="","",+'評価項目(標準)'!J22)</f>
        <v>20</v>
      </c>
      <c r="G22" s="60">
        <f>+IF(+'評価項目(標準)'!I22="","",+'評価項目(標準)'!I22)</f>
        <v>20</v>
      </c>
      <c r="H22" s="82" t="str">
        <f>+IF(+'評価項目(標準)'!F22="","",+'評価項目(標準)'!F22)</f>
        <v>評価対象工事の実績あり</v>
      </c>
      <c r="I22" s="341"/>
      <c r="J22" s="316" t="str">
        <f>IF(I22="","",VLOOKUP(I22,'評価項目(標準)'!F22:I23,4,FALSE))</f>
        <v/>
      </c>
    </row>
    <row r="23" spans="2:10" ht="27" customHeight="1" x14ac:dyDescent="0.15">
      <c r="B23" s="353"/>
      <c r="C23" s="353"/>
      <c r="D23" s="375"/>
      <c r="E23" s="307"/>
      <c r="F23" s="303"/>
      <c r="G23" s="60">
        <f>+IF(+'評価項目(標準)'!I23="","",+'評価項目(標準)'!I23)</f>
        <v>0</v>
      </c>
      <c r="H23" s="83" t="str">
        <f>+IF(+'評価項目(標準)'!F23="","",+'評価項目(標準)'!F23)</f>
        <v>評価対象工事の実績なし</v>
      </c>
      <c r="I23" s="314"/>
      <c r="J23" s="319"/>
    </row>
    <row r="24" spans="2:10" ht="27" customHeight="1" x14ac:dyDescent="0.15">
      <c r="B24" s="353"/>
      <c r="C24" s="353"/>
      <c r="D24" s="309" t="str">
        <f>IF(+'評価項目(標準)'!D24="","",+'評価項目(標準)'!D24)</f>
        <v>品質
マネジメント</v>
      </c>
      <c r="E24" s="309" t="str">
        <f>IF(+'評価項目(標準)'!E24="","",+'評価項目(標準)'!E24)</f>
        <v>品質マネジメントシステムの認証</v>
      </c>
      <c r="F24" s="302">
        <f>+IF(+'評価項目(標準)'!J24="","",+'評価項目(標準)'!J24)</f>
        <v>3</v>
      </c>
      <c r="G24" s="60">
        <f>+IF(+'評価項目(標準)'!I24="","",+'評価項目(標準)'!I24)</f>
        <v>3</v>
      </c>
      <c r="H24" s="82" t="str">
        <f>+IF(+'評価項目(標準)'!F24="","",+'評価項目(標準)'!F24)</f>
        <v>有</v>
      </c>
      <c r="I24" s="314"/>
      <c r="J24" s="338" t="str">
        <f>IF(I24="","",IF(I24=H24,G24,IF(I24=H25,G25)))</f>
        <v/>
      </c>
    </row>
    <row r="25" spans="2:10" ht="27" customHeight="1" x14ac:dyDescent="0.15">
      <c r="B25" s="353"/>
      <c r="C25" s="353"/>
      <c r="D25" s="356"/>
      <c r="E25" s="307"/>
      <c r="F25" s="303"/>
      <c r="G25" s="60">
        <f>+IF(+'評価項目(標準)'!I25="","",+'評価項目(標準)'!I25)</f>
        <v>0</v>
      </c>
      <c r="H25" s="82" t="str">
        <f>+IF(+'評価項目(標準)'!F25="","",+'評価項目(標準)'!F25)</f>
        <v>無</v>
      </c>
      <c r="I25" s="315"/>
      <c r="J25" s="340"/>
    </row>
    <row r="26" spans="2:10" ht="27" customHeight="1" x14ac:dyDescent="0.15">
      <c r="B26" s="353"/>
      <c r="C26" s="353"/>
      <c r="D26" s="309" t="str">
        <f>IF(+'評価項目(標準)'!D26="","",+'評価項目(標準)'!D26)</f>
        <v>労働安全
衛生管理</v>
      </c>
      <c r="E26" s="309" t="str">
        <f>IF(+'評価項目(標準)'!E26="","",+'評価項目(標準)'!E26)</f>
        <v>労働安全衛生マネジメントシステムの認証</v>
      </c>
      <c r="F26" s="302">
        <f>+IF(+'評価項目(標準)'!J26="","",+'評価項目(標準)'!J26)</f>
        <v>5</v>
      </c>
      <c r="G26" s="59">
        <v>5</v>
      </c>
      <c r="H26" s="80" t="str">
        <f>IF(+'評価項目(標準)'!F26="","",+'評価項目(標準)'!F26)</f>
        <v>有</v>
      </c>
      <c r="I26" s="348"/>
      <c r="J26" s="338" t="str">
        <f>IF(I26="","",IF(I26=H26,G26,IF(I26=H27,G27)))</f>
        <v/>
      </c>
    </row>
    <row r="27" spans="2:10" ht="27" customHeight="1" x14ac:dyDescent="0.15">
      <c r="B27" s="353"/>
      <c r="C27" s="353"/>
      <c r="D27" s="376"/>
      <c r="E27" s="307"/>
      <c r="F27" s="303"/>
      <c r="G27" s="59">
        <v>0</v>
      </c>
      <c r="H27" s="84" t="str">
        <f>IF(+'評価項目(標準)'!F27="","",+'評価項目(標準)'!F27)</f>
        <v>無</v>
      </c>
      <c r="I27" s="348"/>
      <c r="J27" s="340"/>
    </row>
    <row r="28" spans="2:10" ht="27" customHeight="1" x14ac:dyDescent="0.15">
      <c r="B28" s="353"/>
      <c r="C28" s="353"/>
      <c r="D28" s="310" t="str">
        <f>IF(+'評価項目(標準)'!D28="","",+'評価項目(標準)'!D28)</f>
        <v>施工能力</v>
      </c>
      <c r="E28" s="309" t="str">
        <f>IF(+'評価項目(標準)'!E28="","",+'評価項目(標準)'!E28)</f>
        <v>登録基幹技能者配置</v>
      </c>
      <c r="F28" s="302">
        <f>+IF(+'評価項目(標準)'!J28="","",+'評価項目(標準)'!J28)</f>
        <v>5</v>
      </c>
      <c r="G28" s="59">
        <f>IF(+'評価項目(標準)'!I28="","",+'評価項目(標準)'!I28)</f>
        <v>5</v>
      </c>
      <c r="H28" s="80" t="str">
        <f>IF(+'評価項目(標準)'!F28="","",+'評価項目(標準)'!F28)</f>
        <v>１資格以上配置</v>
      </c>
      <c r="I28" s="314"/>
      <c r="J28" s="316" t="str">
        <f>IF(I28="","",VLOOKUP(I28,'評価項目(標準)'!F28:I29,4,FALSE))</f>
        <v/>
      </c>
    </row>
    <row r="29" spans="2:10" ht="27" customHeight="1" thickBot="1" x14ac:dyDescent="0.2">
      <c r="B29" s="355"/>
      <c r="C29" s="355"/>
      <c r="D29" s="311"/>
      <c r="E29" s="311"/>
      <c r="F29" s="308"/>
      <c r="G29" s="85">
        <f>IF(+'評価項目(標準)'!I29="","",+'評価項目(標準)'!I29)</f>
        <v>0</v>
      </c>
      <c r="H29" s="86" t="str">
        <f>IF(+'評価項目(標準)'!F29="","",+'評価項目(標準)'!F29)</f>
        <v>無</v>
      </c>
      <c r="I29" s="314"/>
      <c r="J29" s="319"/>
    </row>
    <row r="30" spans="2:10" ht="27" customHeight="1" thickTop="1" thickBot="1" x14ac:dyDescent="0.2">
      <c r="B30" s="367" t="str">
        <f>IF('評価項目(標準)'!B30="","",+'評価項目(標準)'!B30)</f>
        <v>技術者の能力</v>
      </c>
      <c r="C30" s="363" t="str">
        <f>IF(+'評価項目(標準)'!C30="","",+'評価項目(標準)'!C30)</f>
        <v>技術者の能力</v>
      </c>
      <c r="D30" s="306" t="str">
        <f>IF(+'評価項目(標準)'!D30="","",+'評価項目(標準)'!D30)</f>
        <v>配置予定
技術者の
工事実績</v>
      </c>
      <c r="E30" s="306" t="str">
        <f>IF(+'評価項目(標準)'!E30="","",+'評価項目(標準)'!E30)</f>
        <v>主任（監理）技術者又は
現場代理人としての工事実績</v>
      </c>
      <c r="F30" s="347">
        <f>+IF(+'評価項目(標準)'!J30="","",+'評価項目(標準)'!J30)</f>
        <v>10</v>
      </c>
      <c r="G30" s="87">
        <f>+IF(+'評価項目(標準)'!I30="","",+'評価項目(標準)'!I30)</f>
        <v>10</v>
      </c>
      <c r="H30" s="88" t="str">
        <f>+IF(+'評価項目(標準)'!F30="","",+'評価項目(標準)'!F30)</f>
        <v>評価対象工事の実績あり</v>
      </c>
      <c r="I30" s="345"/>
      <c r="J30" s="331" t="str">
        <f>IF(I30="","",VLOOKUP(I30,'評価項目(標準)'!F30:I31,4,FALSE))</f>
        <v/>
      </c>
    </row>
    <row r="31" spans="2:10" ht="27" customHeight="1" thickTop="1" x14ac:dyDescent="0.15">
      <c r="B31" s="368"/>
      <c r="C31" s="353"/>
      <c r="D31" s="307"/>
      <c r="E31" s="307"/>
      <c r="F31" s="303"/>
      <c r="G31" s="60">
        <f>+IF(+'評価項目(標準)'!I31="","",+'評価項目(標準)'!I31)</f>
        <v>0</v>
      </c>
      <c r="H31" s="83" t="str">
        <f>+IF(+'評価項目(標準)'!F31="","",+'評価項目(標準)'!F31)</f>
        <v>評価対象工事の実績なし</v>
      </c>
      <c r="I31" s="346"/>
      <c r="J31" s="319"/>
    </row>
    <row r="32" spans="2:10" ht="27" customHeight="1" x14ac:dyDescent="0.15">
      <c r="B32" s="368"/>
      <c r="C32" s="353"/>
      <c r="D32" s="309" t="str">
        <f>IF(+'評価項目(標準)'!D32="","",+'評価項目(標準)'!D32)</f>
        <v>配置予定
技術者の
資格保有状況</v>
      </c>
      <c r="E32" s="309" t="str">
        <f>IF(+'評価項目(標準)'!E32="","",+'評価項目(標準)'!E32)</f>
        <v>管工事に係る資格</v>
      </c>
      <c r="F32" s="302">
        <f>+IF(+'評価項目(標準)'!J32="","",+'評価項目(標準)'!J32)</f>
        <v>5</v>
      </c>
      <c r="G32" s="60">
        <f>+IF(+'評価項目(標準)'!I32="","",+'評価項目(標準)'!I32)</f>
        <v>5</v>
      </c>
      <c r="H32" s="82" t="str">
        <f>+IF(+'評価項目(標準)'!F32="","",+'評価項目(標準)'!F32)</f>
        <v>有</v>
      </c>
      <c r="I32" s="313"/>
      <c r="J32" s="316" t="str">
        <f>IF(I32="","",IF(I32=H32,G32,IF(I32=H33,G33)))</f>
        <v/>
      </c>
    </row>
    <row r="33" spans="1:13" ht="27" customHeight="1" x14ac:dyDescent="0.15">
      <c r="B33" s="368"/>
      <c r="C33" s="353"/>
      <c r="D33" s="310"/>
      <c r="E33" s="310"/>
      <c r="F33" s="312"/>
      <c r="G33" s="60">
        <f>+IF(+'評価項目(標準)'!I33="","",+'評価項目(標準)'!I33)</f>
        <v>0</v>
      </c>
      <c r="H33" s="82" t="str">
        <f>+IF(+'評価項目(標準)'!F33="","",+'評価項目(標準)'!F33)</f>
        <v>無</v>
      </c>
      <c r="I33" s="313"/>
      <c r="J33" s="317"/>
    </row>
    <row r="34" spans="1:13" ht="27" customHeight="1" x14ac:dyDescent="0.15">
      <c r="B34" s="368"/>
      <c r="C34" s="353"/>
      <c r="D34" s="309" t="str">
        <f>IF(+'評価項目(標準)'!D34="","",+'評価項目(標準)'!D34)</f>
        <v>配置予定技術者
のCPD
(継続学習制度)
取組実績</v>
      </c>
      <c r="E34" s="309" t="str">
        <f>IF(+'評価項目(標準)'!E34="","",+'評価項目(標準)'!E34)</f>
        <v>各団体が発行するCPDの取組実績</v>
      </c>
      <c r="F34" s="302">
        <f>+IF(+'評価項目(標準)'!J34="","",+'評価項目(標準)'!J34)</f>
        <v>5</v>
      </c>
      <c r="G34" s="60">
        <f>+IF(+'評価項目(標準)'!I34="","",+'評価項目(標準)'!I34)</f>
        <v>5</v>
      </c>
      <c r="H34" s="83" t="str">
        <f>+IF(+'評価項目(標準)'!F34="","",+'評価項目(標準)'!F34)</f>
        <v>換算後の単位数の合計が推奨単位以上</v>
      </c>
      <c r="I34" s="313"/>
      <c r="J34" s="316" t="str">
        <f>IF(I34="","",IF(I34=H34,G34,IF(I34=H35,G35,IF(I34=H36,G36))))</f>
        <v/>
      </c>
    </row>
    <row r="35" spans="1:13" ht="27" customHeight="1" x14ac:dyDescent="0.15">
      <c r="B35" s="368"/>
      <c r="C35" s="353"/>
      <c r="D35" s="310"/>
      <c r="E35" s="310"/>
      <c r="F35" s="312"/>
      <c r="G35" s="60">
        <f>+IF(+'評価項目(標準)'!I35="","",+'評価項目(標準)'!I35)</f>
        <v>3</v>
      </c>
      <c r="H35" s="83" t="str">
        <f>+IF(+'評価項目(標準)'!F35="","",+'評価項目(標準)'!F35)</f>
        <v>換算後の単位数の合計が推奨単位の1/2以上</v>
      </c>
      <c r="I35" s="313"/>
      <c r="J35" s="317"/>
    </row>
    <row r="36" spans="1:13" ht="27" customHeight="1" thickBot="1" x14ac:dyDescent="0.2">
      <c r="B36" s="369"/>
      <c r="C36" s="355"/>
      <c r="D36" s="311"/>
      <c r="E36" s="311"/>
      <c r="F36" s="308"/>
      <c r="G36" s="89">
        <f>+IF(+'評価項目(標準)'!I36="","",+'評価項目(標準)'!I36)</f>
        <v>0</v>
      </c>
      <c r="H36" s="90" t="str">
        <f>+IF(+'評価項目(標準)'!F36="","",+'評価項目(標準)'!F36)</f>
        <v>換算後の単位数の合計が推奨単位の1/2未満</v>
      </c>
      <c r="I36" s="344"/>
      <c r="J36" s="318"/>
    </row>
    <row r="37" spans="1:13" ht="59.25" customHeight="1" thickTop="1" x14ac:dyDescent="0.15">
      <c r="B37" s="364" t="str">
        <f>IF(+'評価項目(標準)'!B37="","",+'評価項目(標準)'!B37)</f>
        <v>総合評価方式の不履行による加算点の減点</v>
      </c>
      <c r="C37" s="365"/>
      <c r="D37" s="366"/>
      <c r="E37" s="320" t="str">
        <f>IF(+'評価項目(標準)'!E37="","",+'評価項目(標準)'!E37)</f>
        <v>当該工事の入札公告日が、四日市港管理組合が総合評価方式で発注した工事で不履行による減点措置が課されている期間内である場合、「技術提案等不履行確定通知書等」に記載した減点を行います。</v>
      </c>
      <c r="F37" s="321"/>
      <c r="G37" s="322"/>
      <c r="H37" s="91" t="str">
        <f>IF('評価項目(標準)'!I37="","",+'評価項目(標準)'!I37)</f>
        <v>△換算前
加算点満点
×1割
×件数</v>
      </c>
      <c r="I37" s="92"/>
      <c r="J37" s="93" t="str">
        <f>IF(+I37="","",-(+'評価項目(標準)'!J39*0.1*I37))</f>
        <v/>
      </c>
    </row>
    <row r="38" spans="1:13" ht="59.25" customHeight="1" x14ac:dyDescent="0.15">
      <c r="B38" s="357" t="str">
        <f>IF(+'評価項目(標準)'!B38="","",+'評価項目(標準)'!B38)</f>
        <v>指名停止措置による
加算点の減点</v>
      </c>
      <c r="C38" s="358"/>
      <c r="D38" s="359"/>
      <c r="E38" s="360" t="str">
        <f>IF(+'評価項目(標準)'!E38="","",+'評価項目(標準)'!E38)</f>
        <v>当該工事の入札公告日が、四日市港管理組合発注工事にかかる贈賄、公契約関係競売等妨害又は談合により役員等又は使用人が逮捕、又は逮捕を経ないで公訴を提起されたことによる指名停止に伴う減点措置期間内である場合、減点を行います。</v>
      </c>
      <c r="F38" s="361"/>
      <c r="G38" s="362"/>
      <c r="H38" s="94" t="str">
        <f>IF('評価項目(標準)'!I38="","",+'評価項目(標準)'!I38)</f>
        <v>△換算前
加算点満点
×1割</v>
      </c>
      <c r="I38" s="92"/>
      <c r="J38" s="93" t="str">
        <f>IF(+I38="","",-(+'評価項目(標準)'!J39*0.1))</f>
        <v/>
      </c>
    </row>
    <row r="39" spans="1:13" ht="26.25" customHeight="1" x14ac:dyDescent="0.15">
      <c r="E39" s="95"/>
      <c r="F39" s="96"/>
      <c r="G39" s="97"/>
      <c r="I39" s="98" t="s">
        <v>80</v>
      </c>
      <c r="J39" s="99">
        <f>SUM(J5:J38)</f>
        <v>0</v>
      </c>
    </row>
    <row r="40" spans="1:13" ht="14.25" thickBot="1" x14ac:dyDescent="0.2"/>
    <row r="41" spans="1:13" s="100" customFormat="1" ht="21.75" customHeight="1" x14ac:dyDescent="0.15">
      <c r="A41" s="75"/>
      <c r="B41" s="101" t="s">
        <v>81</v>
      </c>
      <c r="C41" s="102"/>
      <c r="D41" s="102"/>
      <c r="E41" s="103"/>
      <c r="F41" s="103"/>
      <c r="G41" s="103"/>
      <c r="H41" s="103"/>
      <c r="I41" s="103"/>
      <c r="J41" s="104"/>
      <c r="K41" s="75"/>
      <c r="L41" s="75"/>
    </row>
    <row r="42" spans="1:13" s="100" customFormat="1" ht="21.75" customHeight="1" x14ac:dyDescent="0.15">
      <c r="A42" s="75"/>
      <c r="B42" s="105" t="s">
        <v>82</v>
      </c>
      <c r="C42" s="119"/>
      <c r="D42" s="304" t="s">
        <v>83</v>
      </c>
      <c r="E42" s="304"/>
      <c r="F42" s="304"/>
      <c r="G42" s="304"/>
      <c r="H42" s="304"/>
      <c r="I42" s="304"/>
      <c r="J42" s="305"/>
      <c r="K42" s="75"/>
      <c r="L42" s="75"/>
    </row>
    <row r="43" spans="1:13" ht="21.75" customHeight="1" x14ac:dyDescent="0.15">
      <c r="B43" s="105" t="s">
        <v>82</v>
      </c>
      <c r="C43" s="120"/>
      <c r="D43" s="304" t="s">
        <v>84</v>
      </c>
      <c r="E43" s="304"/>
      <c r="F43" s="304"/>
      <c r="G43" s="304"/>
      <c r="H43" s="304"/>
      <c r="I43" s="304"/>
      <c r="J43" s="305"/>
    </row>
    <row r="44" spans="1:13" ht="21.75" customHeight="1" x14ac:dyDescent="0.15">
      <c r="B44" s="106" t="s">
        <v>85</v>
      </c>
      <c r="C44" s="121" t="s">
        <v>86</v>
      </c>
      <c r="D44" s="122"/>
      <c r="E44" s="122"/>
      <c r="F44" s="122"/>
      <c r="G44" s="122"/>
      <c r="H44" s="122"/>
      <c r="I44" s="122"/>
      <c r="J44" s="123"/>
    </row>
    <row r="45" spans="1:13" ht="21.75" customHeight="1" thickBot="1" x14ac:dyDescent="0.2">
      <c r="B45" s="107" t="s">
        <v>85</v>
      </c>
      <c r="C45" s="124" t="s">
        <v>87</v>
      </c>
      <c r="D45" s="125"/>
      <c r="E45" s="125"/>
      <c r="F45" s="125"/>
      <c r="G45" s="125"/>
      <c r="H45" s="125"/>
      <c r="I45" s="125"/>
      <c r="J45" s="126"/>
    </row>
    <row r="46" spans="1:13" ht="7.5" customHeight="1" x14ac:dyDescent="0.15">
      <c r="B46" s="108"/>
      <c r="C46" s="108"/>
      <c r="D46" s="108"/>
      <c r="E46" s="109"/>
      <c r="F46" s="109"/>
      <c r="G46" s="109"/>
      <c r="H46" s="109"/>
      <c r="I46" s="109"/>
      <c r="J46" s="109"/>
    </row>
    <row r="47" spans="1:13" ht="24" customHeight="1" x14ac:dyDescent="0.15">
      <c r="A47" s="301"/>
      <c r="B47" s="301"/>
      <c r="C47" s="301"/>
      <c r="D47" s="301"/>
      <c r="E47" s="301"/>
      <c r="F47" s="301"/>
      <c r="G47" s="301"/>
      <c r="H47" s="301"/>
      <c r="I47" s="301"/>
      <c r="J47" s="301"/>
      <c r="K47" s="76"/>
      <c r="L47" s="76"/>
      <c r="M47" s="76"/>
    </row>
  </sheetData>
  <sheetProtection sheet="1" selectLockedCells="1"/>
  <mergeCells count="82">
    <mergeCell ref="E5:E7"/>
    <mergeCell ref="E19:E21"/>
    <mergeCell ref="E24:E25"/>
    <mergeCell ref="B3:C4"/>
    <mergeCell ref="D3:D4"/>
    <mergeCell ref="D11:D21"/>
    <mergeCell ref="B5:B29"/>
    <mergeCell ref="E3:E4"/>
    <mergeCell ref="E17:E18"/>
    <mergeCell ref="E8:E10"/>
    <mergeCell ref="D28:D29"/>
    <mergeCell ref="D26:D27"/>
    <mergeCell ref="C5:C10"/>
    <mergeCell ref="D5:D7"/>
    <mergeCell ref="D22:D23"/>
    <mergeCell ref="D8:D10"/>
    <mergeCell ref="B38:D38"/>
    <mergeCell ref="E38:G38"/>
    <mergeCell ref="E30:E31"/>
    <mergeCell ref="C30:C36"/>
    <mergeCell ref="B37:D37"/>
    <mergeCell ref="B30:B36"/>
    <mergeCell ref="D32:D33"/>
    <mergeCell ref="E22:E23"/>
    <mergeCell ref="F8:F10"/>
    <mergeCell ref="E11:E16"/>
    <mergeCell ref="I19:I21"/>
    <mergeCell ref="C11:C21"/>
    <mergeCell ref="C22:C29"/>
    <mergeCell ref="D24:D25"/>
    <mergeCell ref="J24:J25"/>
    <mergeCell ref="J30:J31"/>
    <mergeCell ref="J26:J27"/>
    <mergeCell ref="F26:F27"/>
    <mergeCell ref="I26:I27"/>
    <mergeCell ref="J32:J33"/>
    <mergeCell ref="I34:I36"/>
    <mergeCell ref="I30:I31"/>
    <mergeCell ref="I28:I29"/>
    <mergeCell ref="E26:E27"/>
    <mergeCell ref="E28:E29"/>
    <mergeCell ref="F30:F31"/>
    <mergeCell ref="J8:J10"/>
    <mergeCell ref="F11:F16"/>
    <mergeCell ref="F17:F18"/>
    <mergeCell ref="F19:F21"/>
    <mergeCell ref="F22:F23"/>
    <mergeCell ref="J11:J16"/>
    <mergeCell ref="J17:J18"/>
    <mergeCell ref="I17:I18"/>
    <mergeCell ref="J22:J23"/>
    <mergeCell ref="I11:I16"/>
    <mergeCell ref="G11:H11"/>
    <mergeCell ref="I8:I10"/>
    <mergeCell ref="J19:J21"/>
    <mergeCell ref="I22:I23"/>
    <mergeCell ref="H1:J1"/>
    <mergeCell ref="H2:J2"/>
    <mergeCell ref="I3:I4"/>
    <mergeCell ref="J3:J4"/>
    <mergeCell ref="F5:F7"/>
    <mergeCell ref="J5:J7"/>
    <mergeCell ref="F2:G2"/>
    <mergeCell ref="F3:F4"/>
    <mergeCell ref="G3:H3"/>
    <mergeCell ref="I5:I7"/>
    <mergeCell ref="A47:J47"/>
    <mergeCell ref="F24:F25"/>
    <mergeCell ref="D42:J42"/>
    <mergeCell ref="D30:D31"/>
    <mergeCell ref="F28:F29"/>
    <mergeCell ref="D34:D36"/>
    <mergeCell ref="E34:E36"/>
    <mergeCell ref="F34:F36"/>
    <mergeCell ref="F32:F33"/>
    <mergeCell ref="I32:I33"/>
    <mergeCell ref="E32:E33"/>
    <mergeCell ref="D43:J43"/>
    <mergeCell ref="I24:I25"/>
    <mergeCell ref="J34:J36"/>
    <mergeCell ref="J28:J29"/>
    <mergeCell ref="E37:G37"/>
  </mergeCells>
  <phoneticPr fontId="2"/>
  <conditionalFormatting sqref="I5:I7">
    <cfRule type="cellIs" dxfId="34" priority="3" stopIfTrue="1" operator="equal">
      <formula>$F$5</formula>
    </cfRule>
  </conditionalFormatting>
  <conditionalFormatting sqref="I8:I10">
    <cfRule type="cellIs" dxfId="33" priority="25" stopIfTrue="1" operator="equal">
      <formula>$F$8</formula>
    </cfRule>
  </conditionalFormatting>
  <conditionalFormatting sqref="I11:I16">
    <cfRule type="cellIs" dxfId="32" priority="20" stopIfTrue="1" operator="equal">
      <formula>$F$11</formula>
    </cfRule>
  </conditionalFormatting>
  <conditionalFormatting sqref="I17:I18">
    <cfRule type="cellIs" dxfId="31" priority="30" stopIfTrue="1" operator="equal">
      <formula>$F$17</formula>
    </cfRule>
  </conditionalFormatting>
  <conditionalFormatting sqref="I19:I21">
    <cfRule type="cellIs" dxfId="30" priority="10" stopIfTrue="1" operator="equal">
      <formula>$F$19</formula>
    </cfRule>
  </conditionalFormatting>
  <conditionalFormatting sqref="I22:I23">
    <cfRule type="cellIs" dxfId="29" priority="17" stopIfTrue="1" operator="equal">
      <formula>$F$22</formula>
    </cfRule>
  </conditionalFormatting>
  <conditionalFormatting sqref="I24:I25">
    <cfRule type="cellIs" dxfId="28" priority="18" stopIfTrue="1" operator="equal">
      <formula>$F$24</formula>
    </cfRule>
  </conditionalFormatting>
  <conditionalFormatting sqref="I26:I27">
    <cfRule type="cellIs" dxfId="27" priority="21" stopIfTrue="1" operator="equal">
      <formula>$F$26</formula>
    </cfRule>
  </conditionalFormatting>
  <conditionalFormatting sqref="I28:I29">
    <cfRule type="cellIs" dxfId="26" priority="1" stopIfTrue="1" operator="equal">
      <formula>$G$28</formula>
    </cfRule>
  </conditionalFormatting>
  <conditionalFormatting sqref="I30:I31">
    <cfRule type="cellIs" dxfId="25" priority="8" stopIfTrue="1" operator="equal">
      <formula>$F$30</formula>
    </cfRule>
  </conditionalFormatting>
  <conditionalFormatting sqref="I32:I33">
    <cfRule type="cellIs" dxfId="24" priority="6" stopIfTrue="1" operator="equal">
      <formula>$F$32</formula>
    </cfRule>
  </conditionalFormatting>
  <conditionalFormatting sqref="I34:I36">
    <cfRule type="cellIs" dxfId="23" priority="15" stopIfTrue="1" operator="equal">
      <formula>$F$34</formula>
    </cfRule>
  </conditionalFormatting>
  <dataValidations count="12">
    <dataValidation type="list" allowBlank="1" showInputMessage="1" showErrorMessage="1" sqref="I26:I27">
      <formula1>$H$26:$H$27</formula1>
    </dataValidation>
    <dataValidation type="list" allowBlank="1" showInputMessage="1" showErrorMessage="1" sqref="I17:I18">
      <formula1>$H$17:$H$18</formula1>
    </dataValidation>
    <dataValidation type="list" allowBlank="1" showInputMessage="1" showErrorMessage="1" sqref="I24:I25">
      <formula1>$H$24:$H$25</formula1>
    </dataValidation>
    <dataValidation type="list" allowBlank="1" showInputMessage="1" showErrorMessage="1" sqref="I8:I10">
      <formula1>$H$8:$H$10</formula1>
    </dataValidation>
    <dataValidation type="list" allowBlank="1" showInputMessage="1" showErrorMessage="1" sqref="I32:I33">
      <formula1>$H$32:$H$33</formula1>
    </dataValidation>
    <dataValidation type="list" allowBlank="1" showInputMessage="1" showErrorMessage="1" sqref="I34:I36">
      <formula1>$H$34:$H$36</formula1>
    </dataValidation>
    <dataValidation type="list" allowBlank="1" showInputMessage="1" showErrorMessage="1" sqref="I19:I21">
      <formula1>$H$19:$H$21</formula1>
    </dataValidation>
    <dataValidation type="list" allowBlank="1" showInputMessage="1" showErrorMessage="1" sqref="I5:I7">
      <formula1>$H$5:$H$7</formula1>
    </dataValidation>
    <dataValidation type="list" allowBlank="1" showInputMessage="1" showErrorMessage="1" sqref="I11:I16">
      <formula1>$H$12:$H$16</formula1>
    </dataValidation>
    <dataValidation type="list" allowBlank="1" showInputMessage="1" showErrorMessage="1" sqref="I22:I23">
      <formula1>$H$22:$H$23</formula1>
    </dataValidation>
    <dataValidation type="list" allowBlank="1" showInputMessage="1" showErrorMessage="1" sqref="I28:I29">
      <formula1>$H$28:$H$29</formula1>
    </dataValidation>
    <dataValidation type="list" allowBlank="1" showInputMessage="1" showErrorMessage="1" sqref="I30:I31">
      <formula1>$H$30:$H$31</formula1>
    </dataValidation>
  </dataValidations>
  <printOptions horizontalCentered="1"/>
  <pageMargins left="0.59055118110236227" right="0.19685039370078741" top="0.59055118110236227" bottom="0.39370078740157483" header="0" footer="0"/>
  <pageSetup paperSize="9" scale="4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8"/>
  <sheetViews>
    <sheetView view="pageBreakPreview" zoomScale="55" zoomScaleNormal="71" zoomScaleSheetLayoutView="55" workbookViewId="0">
      <selection activeCell="I6" sqref="I6:I8"/>
    </sheetView>
  </sheetViews>
  <sheetFormatPr defaultColWidth="8.75" defaultRowHeight="13.5" x14ac:dyDescent="0.15"/>
  <cols>
    <col min="1" max="1" width="2.5" style="75" customWidth="1"/>
    <col min="2" max="3" width="6.375" style="75" customWidth="1"/>
    <col min="4" max="4" width="17.625" style="75" customWidth="1"/>
    <col min="5" max="5" width="56.5" style="75" customWidth="1"/>
    <col min="6" max="7" width="10.625" style="75" customWidth="1"/>
    <col min="8" max="8" width="49.125" style="75" customWidth="1"/>
    <col min="9" max="9" width="20.625" style="100" customWidth="1"/>
    <col min="10" max="10" width="15.625" style="75" customWidth="1"/>
    <col min="11" max="11" width="20.625" style="75" customWidth="1"/>
    <col min="12" max="12" width="15.625" style="75" customWidth="1"/>
    <col min="13" max="13" width="20.75" style="75" customWidth="1"/>
    <col min="14" max="14" width="21.25" style="75" customWidth="1"/>
    <col min="15" max="15" width="8.75" style="75"/>
    <col min="16" max="16" width="10.5" style="75" bestFit="1" customWidth="1"/>
    <col min="17" max="16384" width="8.75" style="75"/>
  </cols>
  <sheetData>
    <row r="1" spans="2:13" ht="33.950000000000003" customHeight="1" x14ac:dyDescent="0.15"/>
    <row r="2" spans="2:13" ht="30.75" customHeight="1" x14ac:dyDescent="0.15">
      <c r="B2" s="55" t="s">
        <v>179</v>
      </c>
      <c r="C2" s="74"/>
      <c r="D2" s="74"/>
      <c r="G2" s="76"/>
      <c r="H2" s="323"/>
      <c r="I2" s="323"/>
      <c r="J2" s="323"/>
    </row>
    <row r="3" spans="2:13" ht="24" customHeight="1" x14ac:dyDescent="0.15">
      <c r="B3" s="77"/>
      <c r="C3" s="77"/>
      <c r="D3" s="77"/>
      <c r="E3" s="77"/>
      <c r="F3" s="332" t="s">
        <v>59</v>
      </c>
      <c r="G3" s="333"/>
      <c r="H3" s="392"/>
      <c r="I3" s="393"/>
      <c r="J3" s="393"/>
      <c r="K3" s="393"/>
      <c r="L3" s="393"/>
      <c r="M3" s="394"/>
    </row>
    <row r="4" spans="2:13" ht="20.100000000000001" customHeight="1" x14ac:dyDescent="0.15">
      <c r="B4" s="371" t="s">
        <v>1</v>
      </c>
      <c r="C4" s="372"/>
      <c r="D4" s="334" t="s">
        <v>2</v>
      </c>
      <c r="E4" s="334" t="s">
        <v>3</v>
      </c>
      <c r="F4" s="334" t="s">
        <v>5</v>
      </c>
      <c r="G4" s="336" t="s">
        <v>76</v>
      </c>
      <c r="H4" s="336"/>
      <c r="I4" s="382" t="s">
        <v>88</v>
      </c>
      <c r="J4" s="382"/>
      <c r="K4" s="382" t="s">
        <v>89</v>
      </c>
      <c r="L4" s="382"/>
      <c r="M4" s="396" t="s">
        <v>90</v>
      </c>
    </row>
    <row r="5" spans="2:13" ht="43.5" customHeight="1" thickBot="1" x14ac:dyDescent="0.2">
      <c r="B5" s="373"/>
      <c r="C5" s="374"/>
      <c r="D5" s="335"/>
      <c r="E5" s="335"/>
      <c r="F5" s="335"/>
      <c r="G5" s="57" t="s">
        <v>8</v>
      </c>
      <c r="H5" s="78" t="s">
        <v>79</v>
      </c>
      <c r="I5" s="57" t="s">
        <v>77</v>
      </c>
      <c r="J5" s="127" t="s">
        <v>78</v>
      </c>
      <c r="K5" s="57" t="s">
        <v>77</v>
      </c>
      <c r="L5" s="127" t="s">
        <v>78</v>
      </c>
      <c r="M5" s="397"/>
    </row>
    <row r="6" spans="2:13" ht="35.1" customHeight="1" thickTop="1" x14ac:dyDescent="0.15">
      <c r="B6" s="363" t="str">
        <f>IF('評価項目(標準)'!B5="","",+'評価項目(標準)'!B5)</f>
        <v>企　業　の　能　力　等</v>
      </c>
      <c r="C6" s="377" t="str">
        <f>IF(+'評価項目(標準)'!C5="","",+'評価項目(標準)'!C5)</f>
        <v>地域精通度・貢献度</v>
      </c>
      <c r="D6" s="379" t="str">
        <f>IF(+'評価項目(標準)'!D5="","",+'評価項目(標準)'!D5)</f>
        <v>地域精通度</v>
      </c>
      <c r="E6" s="370" t="str">
        <f>IF(+'評価項目(標準)'!E5="","",+'評価項目(標準)'!E5)</f>
        <v>本店等所在地</v>
      </c>
      <c r="F6" s="395">
        <f>+IF(+'評価項目(標準)'!J5="","",+'評価項目(標準)'!J5)</f>
        <v>10</v>
      </c>
      <c r="G6" s="602">
        <f>+IF(+'評価項目(標準)'!I5="","",+'評価項目(標準)'!I5)</f>
        <v>10</v>
      </c>
      <c r="H6" s="159" t="str">
        <f>+IF(+'評価項目(標準)'!F5="","",+'評価項目(標準)'!F5)</f>
        <v>四日市市、川越町に本店及び建設業法上の主たる営業所あり</v>
      </c>
      <c r="I6" s="337"/>
      <c r="J6" s="331" t="str">
        <f>IF(I6="","",VLOOKUP(I6,'評価項目(標準)'!F5:I7,4,FALSE))</f>
        <v/>
      </c>
      <c r="K6" s="347" t="s">
        <v>47</v>
      </c>
      <c r="L6" s="399" t="s">
        <v>47</v>
      </c>
      <c r="M6" s="395" t="str">
        <f>J6</f>
        <v/>
      </c>
    </row>
    <row r="7" spans="2:13" ht="50.1" customHeight="1" x14ac:dyDescent="0.15">
      <c r="B7" s="353"/>
      <c r="C7" s="378"/>
      <c r="D7" s="380"/>
      <c r="E7" s="356"/>
      <c r="F7" s="339"/>
      <c r="G7" s="111">
        <f>+IF(+'評価項目(標準)'!I6="","",+'評価項目(標準)'!I6)</f>
        <v>5</v>
      </c>
      <c r="H7" s="158" t="str">
        <f>+IF(+'評価項目(標準)'!F6="","",+'評価項目(標準)'!F6)</f>
        <v>いなべ市、桑名市、鈴鹿市、亀山市、木曽岬町、東員町、朝日町、菰野町に本店及び建設業法上の主たる営業所あり</v>
      </c>
      <c r="I7" s="314"/>
      <c r="J7" s="317"/>
      <c r="K7" s="312"/>
      <c r="L7" s="400"/>
      <c r="M7" s="339"/>
    </row>
    <row r="8" spans="2:13" ht="27" customHeight="1" x14ac:dyDescent="0.15">
      <c r="B8" s="353"/>
      <c r="C8" s="378"/>
      <c r="D8" s="376"/>
      <c r="E8" s="356"/>
      <c r="F8" s="339"/>
      <c r="G8" s="111">
        <f>+IF(+'評価項目(標準)'!I7="","",+'評価項目(標準)'!I7)</f>
        <v>0</v>
      </c>
      <c r="H8" s="118" t="str">
        <f>+IF(+'評価項目(標準)'!F7="","",+'評価項目(標準)'!F7)</f>
        <v>上記以外</v>
      </c>
      <c r="I8" s="314"/>
      <c r="J8" s="317"/>
      <c r="K8" s="312"/>
      <c r="L8" s="400"/>
      <c r="M8" s="339"/>
    </row>
    <row r="9" spans="2:13" ht="27" customHeight="1" x14ac:dyDescent="0.15">
      <c r="B9" s="353"/>
      <c r="C9" s="378"/>
      <c r="D9" s="380" t="str">
        <f>IF(+'評価項目(標準)'!D8="","",+'評価項目(標準)'!D8)</f>
        <v>地域貢献度</v>
      </c>
      <c r="E9" s="309" t="str">
        <f>IF(+'評価項目(標準)'!E8="","",+'評価項目(標準)'!E8)</f>
        <v>災害協定の評価</v>
      </c>
      <c r="F9" s="302">
        <f>+IF(+'評価項目(標準)'!J8="","",+'評価項目(標準)'!J8)</f>
        <v>6</v>
      </c>
      <c r="G9" s="111">
        <f>+IF(+'評価項目(標準)'!I8="","",+'評価項目(標準)'!I8)</f>
        <v>6</v>
      </c>
      <c r="H9" s="117" t="str">
        <f>+IF(+'評価項目(標準)'!F8="","",+'評価項目(標準)'!F8)</f>
        <v>災害協定の実績（２協定以上）あり</v>
      </c>
      <c r="I9" s="341"/>
      <c r="J9" s="316" t="str">
        <f>IF(I9="","",VLOOKUP(I9,'評価項目(標準)'!F8:I10,4,FALSE))</f>
        <v/>
      </c>
      <c r="K9" s="341"/>
      <c r="L9" s="338" t="str">
        <f>IF(K9="","",VLOOKUP(K9,'評価項目(標準)'!F8:I10,4,FALSE))</f>
        <v/>
      </c>
      <c r="M9" s="338" t="str">
        <f>IF(J9="","",IF(L9="","",ROUNDUP(AVERAGE(J9,L9),1)))</f>
        <v/>
      </c>
    </row>
    <row r="10" spans="2:13" ht="27" customHeight="1" x14ac:dyDescent="0.15">
      <c r="B10" s="353"/>
      <c r="C10" s="378"/>
      <c r="D10" s="380"/>
      <c r="E10" s="310"/>
      <c r="F10" s="312"/>
      <c r="G10" s="111">
        <f>+IF(+'評価項目(標準)'!I9="","",+'評価項目(標準)'!I9)</f>
        <v>3</v>
      </c>
      <c r="H10" s="117" t="str">
        <f>+IF(+'評価項目(標準)'!F9="","",+'評価項目(標準)'!F9)</f>
        <v>災害協定の実績（１協定）あり</v>
      </c>
      <c r="I10" s="314"/>
      <c r="J10" s="317"/>
      <c r="K10" s="314"/>
      <c r="L10" s="339"/>
      <c r="M10" s="339"/>
    </row>
    <row r="11" spans="2:13" ht="27" customHeight="1" x14ac:dyDescent="0.15">
      <c r="B11" s="353"/>
      <c r="C11" s="378"/>
      <c r="D11" s="380"/>
      <c r="E11" s="310"/>
      <c r="F11" s="381"/>
      <c r="G11" s="111">
        <f>+IF(+'評価項目(標準)'!I10="","",+'評価項目(標準)'!I10)</f>
        <v>0</v>
      </c>
      <c r="H11" s="118" t="str">
        <f>+IF(+'評価項目(標準)'!F10="","",+'評価項目(標準)'!F10)</f>
        <v>実績なし</v>
      </c>
      <c r="I11" s="314"/>
      <c r="J11" s="317"/>
      <c r="K11" s="314"/>
      <c r="L11" s="340"/>
      <c r="M11" s="340"/>
    </row>
    <row r="12" spans="2:13" ht="39.950000000000003" customHeight="1" x14ac:dyDescent="0.15">
      <c r="B12" s="353"/>
      <c r="C12" s="352" t="str">
        <f>IF(+'評価項目(標準)'!C11="","",+'評価項目(標準)'!C11)</f>
        <v>社会貢献度</v>
      </c>
      <c r="D12" s="334" t="str">
        <f>IF(+'評価項目(標準)'!D11="","",+'評価項目(標準)'!D11)</f>
        <v>社会貢献度</v>
      </c>
      <c r="E12" s="349" t="str">
        <f>IF(+'評価項目(標準)'!E11="","",+'評価項目(標準)'!E11)</f>
        <v>① 男女共同参画活動実績
② 障がい者雇用実績
③ 人権に関する取組実績
④ 「みえる・わかる・つながる！職業ポータルサイト」
　 Webページへの登録
⑤ 現場見学会等の開催実績
⑥ 不当要求防止責任者講習の受講実績
⑦ 職場環境づくりの実績</v>
      </c>
      <c r="F12" s="302">
        <f>+IF(+'評価項目(標準)'!J11="","",+'評価項目(標準)'!J11)</f>
        <v>4</v>
      </c>
      <c r="G12" s="342" t="s">
        <v>190</v>
      </c>
      <c r="H12" s="343"/>
      <c r="I12" s="341"/>
      <c r="J12" s="338" t="str">
        <f>IF(I12="","",IF(I12=H13,G13,IF(I12=H14,G14,IF(I12=H15,G15,IF(I12=H16,G16,IF(I12=H17,G17))))))</f>
        <v/>
      </c>
      <c r="K12" s="341"/>
      <c r="L12" s="338" t="str">
        <f>IF(K12="","",IF(K12=H13,G13,IF(K12=H14,G14,IF(K12=H15,G15,IF(K12=H16,G16,IF(K12=H17,G17))))))</f>
        <v/>
      </c>
      <c r="M12" s="338" t="str">
        <f>IF(J12="","",IF(L12="","",ROUNDUP(AVERAGE(J12,L12),1)))</f>
        <v/>
      </c>
    </row>
    <row r="13" spans="2:13" ht="39.950000000000003" customHeight="1" x14ac:dyDescent="0.15">
      <c r="B13" s="353"/>
      <c r="C13" s="353"/>
      <c r="D13" s="356"/>
      <c r="E13" s="350"/>
      <c r="F13" s="312"/>
      <c r="G13" s="60">
        <f>+IF(+'評価項目(標準)'!I12="","",+'評価項目(標準)'!I12)</f>
        <v>4</v>
      </c>
      <c r="H13" s="82" t="str">
        <f>+IF(+'評価項目(標準)'!F12="","",+'評価項目(標準)'!F12)</f>
        <v>４点</v>
      </c>
      <c r="I13" s="314"/>
      <c r="J13" s="339"/>
      <c r="K13" s="314"/>
      <c r="L13" s="339"/>
      <c r="M13" s="339"/>
    </row>
    <row r="14" spans="2:13" ht="39.950000000000003" customHeight="1" x14ac:dyDescent="0.15">
      <c r="B14" s="353"/>
      <c r="C14" s="353"/>
      <c r="D14" s="356"/>
      <c r="E14" s="350"/>
      <c r="F14" s="312"/>
      <c r="G14" s="60">
        <f>+IF(+'評価項目(標準)'!I13="","",+'評価項目(標準)'!I13)</f>
        <v>3</v>
      </c>
      <c r="H14" s="82" t="str">
        <f>+IF(+'評価項目(標準)'!F13="","",+'評価項目(標準)'!F13)</f>
        <v>３点</v>
      </c>
      <c r="I14" s="314"/>
      <c r="J14" s="339"/>
      <c r="K14" s="314"/>
      <c r="L14" s="339"/>
      <c r="M14" s="339"/>
    </row>
    <row r="15" spans="2:13" ht="39.950000000000003" customHeight="1" x14ac:dyDescent="0.15">
      <c r="B15" s="353"/>
      <c r="C15" s="353"/>
      <c r="D15" s="356"/>
      <c r="E15" s="383"/>
      <c r="F15" s="312"/>
      <c r="G15" s="60">
        <f>+IF(+'評価項目(標準)'!I14="","",+'評価項目(標準)'!I14)</f>
        <v>2</v>
      </c>
      <c r="H15" s="82" t="str">
        <f>+IF(+'評価項目(標準)'!F14="","",+'評価項目(標準)'!F14)</f>
        <v>２点</v>
      </c>
      <c r="I15" s="314"/>
      <c r="J15" s="339"/>
      <c r="K15" s="314"/>
      <c r="L15" s="339"/>
      <c r="M15" s="339"/>
    </row>
    <row r="16" spans="2:13" ht="39.950000000000003" customHeight="1" x14ac:dyDescent="0.15">
      <c r="B16" s="353"/>
      <c r="C16" s="353"/>
      <c r="D16" s="356"/>
      <c r="E16" s="383"/>
      <c r="F16" s="312"/>
      <c r="G16" s="60">
        <f>+IF(+'評価項目(標準)'!I15="","",+'評価項目(標準)'!I15)</f>
        <v>1</v>
      </c>
      <c r="H16" s="82" t="str">
        <f>+IF(+'評価項目(標準)'!F15="","",+'評価項目(標準)'!F15)</f>
        <v>１点</v>
      </c>
      <c r="I16" s="314"/>
      <c r="J16" s="339"/>
      <c r="K16" s="314"/>
      <c r="L16" s="339"/>
      <c r="M16" s="339"/>
    </row>
    <row r="17" spans="2:13" ht="39.950000000000003" customHeight="1" x14ac:dyDescent="0.15">
      <c r="B17" s="353"/>
      <c r="C17" s="353"/>
      <c r="D17" s="356"/>
      <c r="E17" s="384"/>
      <c r="F17" s="303"/>
      <c r="G17" s="60">
        <f>+IF(+'評価項目(標準)'!I16="","",+'評価項目(標準)'!I16)</f>
        <v>0</v>
      </c>
      <c r="H17" s="82" t="str">
        <f>+IF(+'評価項目(標準)'!F16="","",+'評価項目(標準)'!F16)</f>
        <v>実績（取得点）なし</v>
      </c>
      <c r="I17" s="315"/>
      <c r="J17" s="340"/>
      <c r="K17" s="315"/>
      <c r="L17" s="340"/>
      <c r="M17" s="340"/>
    </row>
    <row r="18" spans="2:13" ht="27" customHeight="1" x14ac:dyDescent="0.15">
      <c r="B18" s="353"/>
      <c r="C18" s="353"/>
      <c r="D18" s="356"/>
      <c r="E18" s="309" t="str">
        <f>IF(+'評価項目(標準)'!E17="","",+'評価項目(標準)'!E17)</f>
        <v>第一種フロン類充填回収業者登録</v>
      </c>
      <c r="F18" s="302">
        <f>+IF(+'評価項目(標準)'!J17="","",+'評価項目(標準)'!J17)</f>
        <v>5</v>
      </c>
      <c r="G18" s="81">
        <f>+IF(+'評価項目(標準)'!I17="","",+'評価項目(標準)'!I17)</f>
        <v>5</v>
      </c>
      <c r="H18" s="82" t="str">
        <f>+IF(+'評価項目(標準)'!F17="","",+'評価項目(標準)'!F17)</f>
        <v>知事登録業者</v>
      </c>
      <c r="I18" s="341"/>
      <c r="J18" s="338" t="str">
        <f>IF(I18="","",IF(I18=H18,G18,IF(I18=H19,G19)))</f>
        <v/>
      </c>
      <c r="K18" s="341"/>
      <c r="L18" s="338" t="str">
        <f>IF(K18="","",IF(K18=H18,G18,IF(K18=H19,G19)))</f>
        <v/>
      </c>
      <c r="M18" s="338" t="str">
        <f>IF(J18="","",IF(L18="","",ROUNDUP(AVERAGE(J18,L18),1)))</f>
        <v/>
      </c>
    </row>
    <row r="19" spans="2:13" ht="27" customHeight="1" x14ac:dyDescent="0.15">
      <c r="B19" s="353"/>
      <c r="C19" s="353"/>
      <c r="D19" s="356"/>
      <c r="E19" s="307"/>
      <c r="F19" s="303"/>
      <c r="G19" s="60">
        <f>+IF(+'評価項目(標準)'!I18="","",+'評価項目(標準)'!I18)</f>
        <v>0</v>
      </c>
      <c r="H19" s="82" t="str">
        <f>+IF(+'評価項目(標準)'!F18="","",+'評価項目(標準)'!F18)</f>
        <v>上記以外</v>
      </c>
      <c r="I19" s="315"/>
      <c r="J19" s="340"/>
      <c r="K19" s="315"/>
      <c r="L19" s="340"/>
      <c r="M19" s="340"/>
    </row>
    <row r="20" spans="2:13" ht="60" customHeight="1" x14ac:dyDescent="0.15">
      <c r="B20" s="353"/>
      <c r="C20" s="353"/>
      <c r="D20" s="356"/>
      <c r="E20" s="309" t="str">
        <f>IF(+'評価項目(標準)'!E19="","",+'評価項目(標準)'!E19)</f>
        <v>県内企業による施工</v>
      </c>
      <c r="F20" s="302">
        <f>+IF(+'評価項目(標準)'!J19="","",+'評価項目(標準)'!J19)</f>
        <v>5</v>
      </c>
      <c r="G20" s="60">
        <f>+IF(+'評価項目(標準)'!I19="","",+'評価項目(標準)'!I19)</f>
        <v>5</v>
      </c>
      <c r="H20" s="82" t="str">
        <f>+IF(+'評価項目(標準)'!F19="","",+'評価項目(標準)'!F19)</f>
        <v>県内企業による施工の割合 70％以上</v>
      </c>
      <c r="I20" s="341"/>
      <c r="J20" s="316" t="str">
        <f>IF(I20="","",VLOOKUP(I20,'評価項目(標準)'!F19:I21,4,FALSE))</f>
        <v/>
      </c>
      <c r="K20" s="302" t="s">
        <v>47</v>
      </c>
      <c r="L20" s="338" t="s">
        <v>47</v>
      </c>
      <c r="M20" s="338" t="str">
        <f>J20</f>
        <v/>
      </c>
    </row>
    <row r="21" spans="2:13" ht="39.950000000000003" customHeight="1" x14ac:dyDescent="0.15">
      <c r="B21" s="353"/>
      <c r="C21" s="353"/>
      <c r="D21" s="356"/>
      <c r="E21" s="310"/>
      <c r="F21" s="312"/>
      <c r="G21" s="60">
        <f>+IF(+'評価項目(標準)'!I20="","",+'評価項目(標準)'!I20)</f>
        <v>3</v>
      </c>
      <c r="H21" s="82" t="str">
        <f>+IF(+'評価項目(標準)'!F20="","",+'評価項目(標準)'!F20)</f>
        <v>県内企業による施工の割合 50％以上</v>
      </c>
      <c r="I21" s="314"/>
      <c r="J21" s="317"/>
      <c r="K21" s="312"/>
      <c r="L21" s="339"/>
      <c r="M21" s="339"/>
    </row>
    <row r="22" spans="2:13" ht="26.25" customHeight="1" x14ac:dyDescent="0.15">
      <c r="B22" s="353"/>
      <c r="C22" s="354"/>
      <c r="D22" s="375"/>
      <c r="E22" s="307"/>
      <c r="F22" s="303"/>
      <c r="G22" s="60">
        <f>+IF(+'評価項目(標準)'!I21="","",+'評価項目(標準)'!I21)</f>
        <v>0</v>
      </c>
      <c r="H22" s="82" t="str">
        <f>+IF(+'評価項目(標準)'!F21="","",+'評価項目(標準)'!F21)</f>
        <v>上記以外</v>
      </c>
      <c r="I22" s="315"/>
      <c r="J22" s="319"/>
      <c r="K22" s="303"/>
      <c r="L22" s="340"/>
      <c r="M22" s="340"/>
    </row>
    <row r="23" spans="2:13" ht="27" customHeight="1" x14ac:dyDescent="0.15">
      <c r="B23" s="353"/>
      <c r="C23" s="352" t="str">
        <f>IF(+'評価項目(標準)'!C22="","",+'評価項目(標準)'!C22)</f>
        <v>企業の技術力等</v>
      </c>
      <c r="D23" s="334" t="str">
        <f>IF(+'評価項目(標準)'!D22="","",+'評価項目(標準)'!D22)</f>
        <v>工事実績</v>
      </c>
      <c r="E23" s="309" t="str">
        <f>IF(+'評価項目(標準)'!E22="","",+'評価項目(標準)'!E22)</f>
        <v>企業の工事実績</v>
      </c>
      <c r="F23" s="302">
        <f>+IF(+'評価項目(標準)'!J22="","",+'評価項目(標準)'!J22)</f>
        <v>20</v>
      </c>
      <c r="G23" s="60">
        <f>+IF(+'評価項目(標準)'!I22="","",+'評価項目(標準)'!I22)</f>
        <v>20</v>
      </c>
      <c r="H23" s="82" t="str">
        <f>+IF(+'評価項目(標準)'!F22="","",+'評価項目(標準)'!F22)</f>
        <v>評価対象工事の実績あり</v>
      </c>
      <c r="I23" s="341"/>
      <c r="J23" s="316" t="str">
        <f>IF(I23="","",VLOOKUP(I23,'評価項目(標準)'!F22:I23,4,FALSE))</f>
        <v/>
      </c>
      <c r="K23" s="341"/>
      <c r="L23" s="338" t="str">
        <f>IF(K23="","",VLOOKUP(K23,'評価項目(標準)'!F22:I23,4,FALSE))</f>
        <v/>
      </c>
      <c r="M23" s="338" t="str">
        <f>IF(J23="","",IF(L23="","",ROUNDUP(AVERAGE(J23,L23),1)))</f>
        <v/>
      </c>
    </row>
    <row r="24" spans="2:13" ht="27" customHeight="1" x14ac:dyDescent="0.15">
      <c r="B24" s="353"/>
      <c r="C24" s="353"/>
      <c r="D24" s="375"/>
      <c r="E24" s="307"/>
      <c r="F24" s="303"/>
      <c r="G24" s="60">
        <f>+IF(+'評価項目(標準)'!I23="","",+'評価項目(標準)'!I23)</f>
        <v>0</v>
      </c>
      <c r="H24" s="83" t="str">
        <f>+IF(+'評価項目(標準)'!F23="","",+'評価項目(標準)'!F23)</f>
        <v>評価対象工事の実績なし</v>
      </c>
      <c r="I24" s="314"/>
      <c r="J24" s="319"/>
      <c r="K24" s="314"/>
      <c r="L24" s="340"/>
      <c r="M24" s="340"/>
    </row>
    <row r="25" spans="2:13" ht="27" customHeight="1" x14ac:dyDescent="0.15">
      <c r="B25" s="353"/>
      <c r="C25" s="353"/>
      <c r="D25" s="309" t="str">
        <f>IF(+'評価項目(標準)'!D24="","",+'評価項目(標準)'!D24)</f>
        <v>品質
マネジメント</v>
      </c>
      <c r="E25" s="309" t="str">
        <f>IF(+'評価項目(標準)'!E24="","",+'評価項目(標準)'!E24)</f>
        <v>品質マネジメントシステムの認証</v>
      </c>
      <c r="F25" s="302">
        <f>+IF(+'評価項目(標準)'!J24="","",+'評価項目(標準)'!J24)</f>
        <v>3</v>
      </c>
      <c r="G25" s="60">
        <f>+IF(+'評価項目(標準)'!I24="","",+'評価項目(標準)'!I24)</f>
        <v>3</v>
      </c>
      <c r="H25" s="82" t="str">
        <f>+IF(+'評価項目(標準)'!F24="","",+'評価項目(標準)'!F24)</f>
        <v>有</v>
      </c>
      <c r="I25" s="314"/>
      <c r="J25" s="338" t="str">
        <f>IF(I25="","",IF(I25=H25,G25,IF(I25=H26,G26)))</f>
        <v/>
      </c>
      <c r="K25" s="314"/>
      <c r="L25" s="338" t="str">
        <f>IF(K25="","",IF(K25=H25,G25,IF(K25=H26,G26)))</f>
        <v/>
      </c>
      <c r="M25" s="338" t="str">
        <f>IF(J25="","",IF(L25="","",ROUNDUP(AVERAGE(J25,L25),1)))</f>
        <v/>
      </c>
    </row>
    <row r="26" spans="2:13" ht="27" customHeight="1" x14ac:dyDescent="0.15">
      <c r="B26" s="353"/>
      <c r="C26" s="353"/>
      <c r="D26" s="356"/>
      <c r="E26" s="307"/>
      <c r="F26" s="303"/>
      <c r="G26" s="60">
        <f>+IF(+'評価項目(標準)'!I25="","",+'評価項目(標準)'!I25)</f>
        <v>0</v>
      </c>
      <c r="H26" s="82" t="str">
        <f>+IF(+'評価項目(標準)'!F25="","",+'評価項目(標準)'!F25)</f>
        <v>無</v>
      </c>
      <c r="I26" s="315"/>
      <c r="J26" s="340"/>
      <c r="K26" s="315"/>
      <c r="L26" s="340"/>
      <c r="M26" s="340"/>
    </row>
    <row r="27" spans="2:13" ht="27" customHeight="1" x14ac:dyDescent="0.15">
      <c r="B27" s="353"/>
      <c r="C27" s="353"/>
      <c r="D27" s="334" t="str">
        <f>IF(+'評価項目(標準)'!D26="","",+'評価項目(標準)'!D26)</f>
        <v>労働安全
衛生管理</v>
      </c>
      <c r="E27" s="309" t="str">
        <f>IF(+'評価項目(標準)'!E26="","",+'評価項目(標準)'!E26)</f>
        <v>労働安全衛生マネジメントシステムの認証</v>
      </c>
      <c r="F27" s="302">
        <f>+IF(+'評価項目(標準)'!J26="","",+'評価項目(標準)'!J26)</f>
        <v>5</v>
      </c>
      <c r="G27" s="111">
        <v>5</v>
      </c>
      <c r="H27" s="117" t="str">
        <f>IF(+'評価項目(標準)'!F26="","",+'評価項目(標準)'!F26)</f>
        <v>有</v>
      </c>
      <c r="I27" s="348"/>
      <c r="J27" s="338" t="str">
        <f>IF(I27="","",IF(I27=H27,G27,IF(I27=H28,G28)))</f>
        <v/>
      </c>
      <c r="K27" s="348"/>
      <c r="L27" s="338" t="str">
        <f>IF(K27="","",IF(K27=H27,G27,IF(K27=H28,G28)))</f>
        <v/>
      </c>
      <c r="M27" s="338" t="str">
        <f>IF(J27="","",IF(L27="","",ROUNDUP(AVERAGE(J27,L27),1)))</f>
        <v/>
      </c>
    </row>
    <row r="28" spans="2:13" ht="27" customHeight="1" x14ac:dyDescent="0.15">
      <c r="B28" s="353"/>
      <c r="C28" s="353"/>
      <c r="D28" s="385"/>
      <c r="E28" s="307"/>
      <c r="F28" s="303"/>
      <c r="G28" s="111">
        <v>0</v>
      </c>
      <c r="H28" s="113" t="str">
        <f>IF(+'評価項目(標準)'!F27="","",+'評価項目(標準)'!F27)</f>
        <v>無</v>
      </c>
      <c r="I28" s="348"/>
      <c r="J28" s="340"/>
      <c r="K28" s="348"/>
      <c r="L28" s="340"/>
      <c r="M28" s="340"/>
    </row>
    <row r="29" spans="2:13" ht="27" customHeight="1" thickBot="1" x14ac:dyDescent="0.2">
      <c r="B29" s="353"/>
      <c r="C29" s="353"/>
      <c r="D29" s="310" t="str">
        <f>IF(+'評価項目(標準)'!D28="","",+'評価項目(標準)'!D28)</f>
        <v>施工能力</v>
      </c>
      <c r="E29" s="309" t="str">
        <f>IF(+'評価項目(標準)'!E28="","",+'評価項目(標準)'!E28)</f>
        <v>登録基幹技能者配置</v>
      </c>
      <c r="F29" s="302">
        <f>+IF(+'評価項目(標準)'!J28="","",+'評価項目(標準)'!J28)</f>
        <v>5</v>
      </c>
      <c r="G29" s="111">
        <f>IF(+'評価項目(標準)'!I28="","",+'評価項目(標準)'!I28)</f>
        <v>5</v>
      </c>
      <c r="H29" s="117" t="str">
        <f>IF(+'評価項目(標準)'!F28="","",+'評価項目(標準)'!F28)</f>
        <v>１資格以上配置</v>
      </c>
      <c r="I29" s="314"/>
      <c r="J29" s="316" t="str">
        <f>IF(I29="","",VLOOKUP(I29,'評価項目(標準)'!F28:I29,4,FALSE))</f>
        <v/>
      </c>
      <c r="K29" s="398" t="s">
        <v>167</v>
      </c>
      <c r="L29" s="398" t="s">
        <v>167</v>
      </c>
      <c r="M29" s="403" t="str">
        <f>J29</f>
        <v/>
      </c>
    </row>
    <row r="30" spans="2:13" ht="27" customHeight="1" thickTop="1" thickBot="1" x14ac:dyDescent="0.2">
      <c r="B30" s="355"/>
      <c r="C30" s="355"/>
      <c r="D30" s="311"/>
      <c r="E30" s="311"/>
      <c r="F30" s="308"/>
      <c r="G30" s="110">
        <f>IF(+'評価項目(標準)'!I29="","",+'評価項目(標準)'!I29)</f>
        <v>0</v>
      </c>
      <c r="H30" s="114" t="str">
        <f>IF(+'評価項目(標準)'!F29="","",+'評価項目(標準)'!F29)</f>
        <v>無</v>
      </c>
      <c r="I30" s="314"/>
      <c r="J30" s="319"/>
      <c r="K30" s="398"/>
      <c r="L30" s="398"/>
      <c r="M30" s="401"/>
    </row>
    <row r="31" spans="2:13" ht="27" customHeight="1" thickTop="1" thickBot="1" x14ac:dyDescent="0.2">
      <c r="B31" s="367" t="str">
        <f>IF('評価項目(標準)'!B30="","",+'評価項目(標準)'!B30)</f>
        <v>技術者の能力</v>
      </c>
      <c r="C31" s="363" t="str">
        <f>IF(+'評価項目(標準)'!C30="","",+'評価項目(標準)'!C30)</f>
        <v>技術者の能力</v>
      </c>
      <c r="D31" s="306" t="str">
        <f>IF(+'評価項目(標準)'!D30="","",+'評価項目(標準)'!D30)</f>
        <v>配置予定
技術者の
工事実績</v>
      </c>
      <c r="E31" s="306" t="str">
        <f>IF(+'評価項目(標準)'!E30="","",+'評価項目(標準)'!E30)</f>
        <v>主任（監理）技術者又は
現場代理人としての工事実績</v>
      </c>
      <c r="F31" s="347">
        <f>+IF(+'評価項目(標準)'!J30="","",+'評価項目(標準)'!J30)</f>
        <v>10</v>
      </c>
      <c r="G31" s="87">
        <f>+IF(+'評価項目(標準)'!I30="","",+'評価項目(標準)'!I30)</f>
        <v>10</v>
      </c>
      <c r="H31" s="88" t="str">
        <f>+IF(+'評価項目(標準)'!F30="","",+'評価項目(標準)'!F30)</f>
        <v>評価対象工事の実績あり</v>
      </c>
      <c r="I31" s="345"/>
      <c r="J31" s="331" t="str">
        <f>IF(I31="","",VLOOKUP(I31,'評価項目(標準)'!F30:I31,4,FALSE))</f>
        <v/>
      </c>
      <c r="K31" s="345"/>
      <c r="L31" s="401" t="str">
        <f>IF(K31="","",VLOOKUP(K31,'評価項目(標準)'!F30:I31,4,FALSE))</f>
        <v/>
      </c>
      <c r="M31" s="401" t="str">
        <f>IF(J31="","",IF(L31="","",ROUNDUP(AVERAGE(J31,L31),1)))</f>
        <v/>
      </c>
    </row>
    <row r="32" spans="2:13" ht="27" customHeight="1" thickTop="1" x14ac:dyDescent="0.15">
      <c r="B32" s="368"/>
      <c r="C32" s="353"/>
      <c r="D32" s="307"/>
      <c r="E32" s="307"/>
      <c r="F32" s="303"/>
      <c r="G32" s="60">
        <f>+IF(+'評価項目(標準)'!I31="","",+'評価項目(標準)'!I31)</f>
        <v>0</v>
      </c>
      <c r="H32" s="83" t="str">
        <f>+IF(+'評価項目(標準)'!F31="","",+'評価項目(標準)'!F31)</f>
        <v>評価対象工事の実績なし</v>
      </c>
      <c r="I32" s="346"/>
      <c r="J32" s="319"/>
      <c r="K32" s="346"/>
      <c r="L32" s="399"/>
      <c r="M32" s="399"/>
    </row>
    <row r="33" spans="1:13" ht="27" customHeight="1" x14ac:dyDescent="0.15">
      <c r="B33" s="368"/>
      <c r="C33" s="353"/>
      <c r="D33" s="309" t="str">
        <f>IF(+'評価項目(標準)'!D32="","",+'評価項目(標準)'!D32)</f>
        <v>配置予定
技術者の
資格保有状況</v>
      </c>
      <c r="E33" s="309" t="str">
        <f>IF(+'評価項目(標準)'!E32="","",+'評価項目(標準)'!E32)</f>
        <v>管工事に係る資格</v>
      </c>
      <c r="F33" s="302">
        <f>+IF(+'評価項目(標準)'!J32="","",+'評価項目(標準)'!J32)</f>
        <v>5</v>
      </c>
      <c r="G33" s="60">
        <f>+IF(+'評価項目(標準)'!I32="","",+'評価項目(標準)'!I32)</f>
        <v>5</v>
      </c>
      <c r="H33" s="82" t="str">
        <f>+IF(+'評価項目(標準)'!F32="","",+'評価項目(標準)'!F32)</f>
        <v>有</v>
      </c>
      <c r="I33" s="313"/>
      <c r="J33" s="316" t="str">
        <f>IF(I33="","",IF(I33=H33,G33,IF(I33=H34,G34)))</f>
        <v/>
      </c>
      <c r="K33" s="313"/>
      <c r="L33" s="338" t="str">
        <f>IF(K33="","",IF(K33=H33,G33,IF(K33=H34,G34)))</f>
        <v/>
      </c>
      <c r="M33" s="338" t="str">
        <f>IF(J33="","",IF(L33="","",ROUNDUP(AVERAGE(J33,L33),1)))</f>
        <v/>
      </c>
    </row>
    <row r="34" spans="1:13" ht="27" customHeight="1" x14ac:dyDescent="0.15">
      <c r="B34" s="368"/>
      <c r="C34" s="353"/>
      <c r="D34" s="310"/>
      <c r="E34" s="310"/>
      <c r="F34" s="312"/>
      <c r="G34" s="60">
        <f>+IF(+'評価項目(標準)'!I33="","",+'評価項目(標準)'!I33)</f>
        <v>0</v>
      </c>
      <c r="H34" s="82" t="str">
        <f>+IF(+'評価項目(標準)'!F33="","",+'評価項目(標準)'!F33)</f>
        <v>無</v>
      </c>
      <c r="I34" s="313"/>
      <c r="J34" s="317"/>
      <c r="K34" s="313"/>
      <c r="L34" s="340"/>
      <c r="M34" s="340"/>
    </row>
    <row r="35" spans="1:13" ht="27" customHeight="1" x14ac:dyDescent="0.15">
      <c r="B35" s="368"/>
      <c r="C35" s="353"/>
      <c r="D35" s="309" t="str">
        <f>IF(+'評価項目(標準)'!D34="","",+'評価項目(標準)'!D34)</f>
        <v>配置予定技術者
のCPD
(継続学習制度)
取組実績</v>
      </c>
      <c r="E35" s="309" t="str">
        <f>IF(+'評価項目(標準)'!E34="","",+'評価項目(標準)'!E34)</f>
        <v>各団体が発行するCPDの取組実績</v>
      </c>
      <c r="F35" s="302">
        <f>+IF(+'評価項目(標準)'!J34="","",+'評価項目(標準)'!J34)</f>
        <v>5</v>
      </c>
      <c r="G35" s="60">
        <f>+IF(+'評価項目(標準)'!I34="","",+'評価項目(標準)'!I34)</f>
        <v>5</v>
      </c>
      <c r="H35" s="83" t="str">
        <f>+IF(+'評価項目(標準)'!F34="","",+'評価項目(標準)'!F34)</f>
        <v>換算後の単位数の合計が推奨単位以上</v>
      </c>
      <c r="I35" s="313"/>
      <c r="J35" s="316" t="str">
        <f>IF(I35="","",IF(I35=H35,G35,IF(I35=H36,G36,IF(I35=H37,G37))))</f>
        <v/>
      </c>
      <c r="K35" s="313"/>
      <c r="L35" s="338" t="str">
        <f>IF(K35="","",IF(K35=H35,G35,IF(K35=H36,G36,IF(K35=H37,G37))))</f>
        <v/>
      </c>
      <c r="M35" s="338" t="str">
        <f>IF(J35="","",IF(L35="","",ROUNDUP(AVERAGE(J35,L35),1)))</f>
        <v/>
      </c>
    </row>
    <row r="36" spans="1:13" ht="27" customHeight="1" x14ac:dyDescent="0.15">
      <c r="B36" s="368"/>
      <c r="C36" s="353"/>
      <c r="D36" s="310"/>
      <c r="E36" s="310"/>
      <c r="F36" s="312"/>
      <c r="G36" s="60">
        <f>+IF(+'評価項目(標準)'!I35="","",+'評価項目(標準)'!I35)</f>
        <v>3</v>
      </c>
      <c r="H36" s="83" t="str">
        <f>+IF(+'評価項目(標準)'!F35="","",+'評価項目(標準)'!F35)</f>
        <v>換算後の単位数の合計が推奨単位の1/2以上</v>
      </c>
      <c r="I36" s="313"/>
      <c r="J36" s="317"/>
      <c r="K36" s="313"/>
      <c r="L36" s="339"/>
      <c r="M36" s="339"/>
    </row>
    <row r="37" spans="1:13" ht="27" customHeight="1" thickBot="1" x14ac:dyDescent="0.2">
      <c r="B37" s="369"/>
      <c r="C37" s="355"/>
      <c r="D37" s="311"/>
      <c r="E37" s="311"/>
      <c r="F37" s="308"/>
      <c r="G37" s="89">
        <f>+IF(+'評価項目(標準)'!I36="","",+'評価項目(標準)'!I36)</f>
        <v>0</v>
      </c>
      <c r="H37" s="90" t="str">
        <f>+IF(+'評価項目(標準)'!F36="","",+'評価項目(標準)'!F36)</f>
        <v>換算後の単位数の合計が推奨単位の1/2未満</v>
      </c>
      <c r="I37" s="344"/>
      <c r="J37" s="318"/>
      <c r="K37" s="344"/>
      <c r="L37" s="402"/>
      <c r="M37" s="402"/>
    </row>
    <row r="38" spans="1:13" ht="59.25" customHeight="1" thickTop="1" x14ac:dyDescent="0.15">
      <c r="B38" s="364" t="str">
        <f>IF(+'評価項目(標準)'!B37="","",+'評価項目(標準)'!B37)</f>
        <v>総合評価方式の不履行による加算点の減点</v>
      </c>
      <c r="C38" s="365"/>
      <c r="D38" s="366"/>
      <c r="E38" s="320" t="str">
        <f>IF(+'評価項目(標準)'!E37="","",+'評価項目(標準)'!E37)</f>
        <v>当該工事の入札公告日が、四日市港管理組合が総合評価方式で発注した工事で不履行による減点措置が課されている期間内である場合、「技術提案等不履行確定通知書等」に記載した減点を行います。</v>
      </c>
      <c r="F38" s="321"/>
      <c r="G38" s="322"/>
      <c r="H38" s="91" t="str">
        <f>IF('評価項目(標準)'!I37="","",+'評価項目(標準)'!I37)</f>
        <v>△換算前
加算点満点
×1割
×件数</v>
      </c>
      <c r="I38" s="92"/>
      <c r="J38" s="93">
        <f>IF(+I38="",0,-(+'評価項目(標準)'!J39*0.1*I38))</f>
        <v>0</v>
      </c>
      <c r="K38" s="92"/>
      <c r="L38" s="128">
        <f>IF(+K38="",0,-(+'評価項目(標準)'!J39*0.1*K38))</f>
        <v>0</v>
      </c>
      <c r="M38" s="128" t="str">
        <f>IF(J38+L38=0,"",J38+L38)</f>
        <v/>
      </c>
    </row>
    <row r="39" spans="1:13" ht="59.25" customHeight="1" thickBot="1" x14ac:dyDescent="0.2">
      <c r="B39" s="386" t="str">
        <f>IF(+'評価項目(標準)'!B38="","",+'評価項目(標準)'!B38)</f>
        <v>指名停止措置による
加算点の減点</v>
      </c>
      <c r="C39" s="387"/>
      <c r="D39" s="388"/>
      <c r="E39" s="389" t="str">
        <f>IF(+'評価項目(標準)'!E38="","",+'評価項目(標準)'!E38)</f>
        <v>当該工事の入札公告日が、四日市港管理組合発注工事にかかる贈賄、公契約関係競売等妨害又は談合により役員等又は使用人が逮捕、又は逮捕を経ないで公訴を提起されたことによる指名停止に伴う減点措置期間内である場合、減点を行います。</v>
      </c>
      <c r="F39" s="390"/>
      <c r="G39" s="391"/>
      <c r="H39" s="91" t="str">
        <f>IF('評価項目(標準)'!I38="","",+'評価項目(標準)'!I38)</f>
        <v>△換算前
加算点満点
×1割</v>
      </c>
      <c r="I39" s="92"/>
      <c r="J39" s="93"/>
      <c r="K39" s="92"/>
      <c r="L39" s="116"/>
      <c r="M39" s="115" t="str">
        <f>IF(I39+K39&gt;0,-'評価項目(標準)'!J39*0.1,"")</f>
        <v/>
      </c>
    </row>
    <row r="40" spans="1:13" ht="26.25" customHeight="1" thickBot="1" x14ac:dyDescent="0.2">
      <c r="B40" s="138"/>
      <c r="C40" s="138"/>
      <c r="E40" s="112"/>
      <c r="F40" s="96"/>
      <c r="G40" s="97"/>
      <c r="I40" s="129"/>
      <c r="J40" s="130"/>
      <c r="K40" s="131"/>
      <c r="L40" s="98" t="s">
        <v>80</v>
      </c>
      <c r="M40" s="132">
        <f>SUM(M6:M39)</f>
        <v>0</v>
      </c>
    </row>
    <row r="41" spans="1:13" ht="14.25" thickBot="1" x14ac:dyDescent="0.2">
      <c r="B41" s="138"/>
      <c r="C41" s="138"/>
    </row>
    <row r="42" spans="1:13" s="100" customFormat="1" ht="21.75" customHeight="1" x14ac:dyDescent="0.15">
      <c r="A42" s="75"/>
      <c r="B42" s="139" t="s">
        <v>81</v>
      </c>
      <c r="C42" s="140"/>
      <c r="D42" s="102"/>
      <c r="E42" s="103"/>
      <c r="F42" s="103"/>
      <c r="G42" s="103"/>
      <c r="H42" s="103"/>
      <c r="I42" s="103"/>
      <c r="J42" s="103"/>
      <c r="K42" s="133"/>
      <c r="L42" s="134"/>
    </row>
    <row r="43" spans="1:13" s="100" customFormat="1" ht="21.75" customHeight="1" x14ac:dyDescent="0.15">
      <c r="A43" s="75"/>
      <c r="B43" s="105" t="s">
        <v>82</v>
      </c>
      <c r="C43" s="119"/>
      <c r="D43" s="304" t="s">
        <v>83</v>
      </c>
      <c r="E43" s="304"/>
      <c r="F43" s="304"/>
      <c r="G43" s="304"/>
      <c r="H43" s="304"/>
      <c r="I43" s="304"/>
      <c r="J43" s="304"/>
      <c r="K43" s="75"/>
      <c r="L43" s="135"/>
    </row>
    <row r="44" spans="1:13" ht="21.75" customHeight="1" x14ac:dyDescent="0.15">
      <c r="B44" s="105" t="s">
        <v>82</v>
      </c>
      <c r="C44" s="120"/>
      <c r="D44" s="304" t="s">
        <v>84</v>
      </c>
      <c r="E44" s="304"/>
      <c r="F44" s="304"/>
      <c r="G44" s="304"/>
      <c r="H44" s="304"/>
      <c r="I44" s="304"/>
      <c r="J44" s="304"/>
      <c r="L44" s="135"/>
    </row>
    <row r="45" spans="1:13" ht="21.75" customHeight="1" x14ac:dyDescent="0.15">
      <c r="B45" s="106" t="s">
        <v>85</v>
      </c>
      <c r="C45" s="121" t="s">
        <v>86</v>
      </c>
      <c r="D45" s="122"/>
      <c r="E45" s="122"/>
      <c r="F45" s="122"/>
      <c r="G45" s="122"/>
      <c r="H45" s="122"/>
      <c r="I45" s="122"/>
      <c r="J45" s="122"/>
      <c r="L45" s="135"/>
    </row>
    <row r="46" spans="1:13" ht="21.75" customHeight="1" thickBot="1" x14ac:dyDescent="0.2">
      <c r="B46" s="107" t="s">
        <v>85</v>
      </c>
      <c r="C46" s="124" t="s">
        <v>87</v>
      </c>
      <c r="D46" s="125"/>
      <c r="E46" s="125"/>
      <c r="F46" s="125"/>
      <c r="G46" s="125"/>
      <c r="H46" s="125"/>
      <c r="I46" s="125"/>
      <c r="J46" s="125"/>
      <c r="K46" s="136"/>
      <c r="L46" s="137"/>
    </row>
    <row r="47" spans="1:13" ht="7.5" customHeight="1" x14ac:dyDescent="0.15">
      <c r="B47" s="108"/>
      <c r="C47" s="108"/>
      <c r="D47" s="108"/>
      <c r="E47" s="109"/>
      <c r="F47" s="109"/>
      <c r="G47" s="109"/>
      <c r="H47" s="109"/>
      <c r="I47" s="109"/>
      <c r="J47" s="109"/>
    </row>
    <row r="48" spans="1:13" ht="24" customHeight="1" x14ac:dyDescent="0.15">
      <c r="A48" s="301"/>
      <c r="B48" s="301"/>
      <c r="C48" s="301"/>
      <c r="D48" s="301"/>
      <c r="E48" s="301"/>
      <c r="F48" s="301"/>
      <c r="G48" s="301"/>
      <c r="H48" s="301"/>
      <c r="I48" s="301"/>
      <c r="J48" s="301"/>
      <c r="K48" s="76"/>
      <c r="L48" s="76"/>
      <c r="M48" s="76"/>
    </row>
  </sheetData>
  <sheetProtection sheet="1" selectLockedCells="1"/>
  <mergeCells count="119">
    <mergeCell ref="M35:M37"/>
    <mergeCell ref="M33:M34"/>
    <mergeCell ref="M31:M32"/>
    <mergeCell ref="M12:M17"/>
    <mergeCell ref="M9:M11"/>
    <mergeCell ref="M29:M30"/>
    <mergeCell ref="M27:M28"/>
    <mergeCell ref="M25:M26"/>
    <mergeCell ref="M23:M24"/>
    <mergeCell ref="M18:M19"/>
    <mergeCell ref="M20:M22"/>
    <mergeCell ref="K27:K28"/>
    <mergeCell ref="K29:K30"/>
    <mergeCell ref="K31:K32"/>
    <mergeCell ref="K33:K34"/>
    <mergeCell ref="K35:K37"/>
    <mergeCell ref="L6:L8"/>
    <mergeCell ref="L9:L11"/>
    <mergeCell ref="L12:L17"/>
    <mergeCell ref="L18:L19"/>
    <mergeCell ref="L27:L28"/>
    <mergeCell ref="L29:L30"/>
    <mergeCell ref="L31:L32"/>
    <mergeCell ref="L33:L34"/>
    <mergeCell ref="L35:L37"/>
    <mergeCell ref="K20:K22"/>
    <mergeCell ref="K23:K24"/>
    <mergeCell ref="K25:K26"/>
    <mergeCell ref="L20:L22"/>
    <mergeCell ref="L23:L24"/>
    <mergeCell ref="L25:L26"/>
    <mergeCell ref="H3:M3"/>
    <mergeCell ref="K6:K8"/>
    <mergeCell ref="K9:K11"/>
    <mergeCell ref="K12:K17"/>
    <mergeCell ref="K18:K19"/>
    <mergeCell ref="G12:H12"/>
    <mergeCell ref="I12:I17"/>
    <mergeCell ref="J12:J17"/>
    <mergeCell ref="M6:M8"/>
    <mergeCell ref="K4:L4"/>
    <mergeCell ref="M4:M5"/>
    <mergeCell ref="J6:J8"/>
    <mergeCell ref="I6:I8"/>
    <mergeCell ref="B38:D38"/>
    <mergeCell ref="E38:G38"/>
    <mergeCell ref="D43:J43"/>
    <mergeCell ref="D44:J44"/>
    <mergeCell ref="A48:J48"/>
    <mergeCell ref="B31:B37"/>
    <mergeCell ref="C31:C37"/>
    <mergeCell ref="D35:D37"/>
    <mergeCell ref="E35:E37"/>
    <mergeCell ref="F35:F37"/>
    <mergeCell ref="I35:I37"/>
    <mergeCell ref="J35:J37"/>
    <mergeCell ref="B39:D39"/>
    <mergeCell ref="E39:G39"/>
    <mergeCell ref="E27:E28"/>
    <mergeCell ref="F27:F28"/>
    <mergeCell ref="I27:I28"/>
    <mergeCell ref="J31:J32"/>
    <mergeCell ref="D33:D34"/>
    <mergeCell ref="E33:E34"/>
    <mergeCell ref="F33:F34"/>
    <mergeCell ref="I33:I34"/>
    <mergeCell ref="J33:J34"/>
    <mergeCell ref="D31:D32"/>
    <mergeCell ref="E31:E32"/>
    <mergeCell ref="F31:F32"/>
    <mergeCell ref="I31:I32"/>
    <mergeCell ref="I20:I22"/>
    <mergeCell ref="J20:J22"/>
    <mergeCell ref="C12:C22"/>
    <mergeCell ref="D12:D22"/>
    <mergeCell ref="E12:E17"/>
    <mergeCell ref="F12:F17"/>
    <mergeCell ref="C23:C30"/>
    <mergeCell ref="D23:D24"/>
    <mergeCell ref="E23:E24"/>
    <mergeCell ref="F23:F24"/>
    <mergeCell ref="I23:I24"/>
    <mergeCell ref="J23:J24"/>
    <mergeCell ref="D25:D26"/>
    <mergeCell ref="E25:E26"/>
    <mergeCell ref="F25:F26"/>
    <mergeCell ref="I25:I26"/>
    <mergeCell ref="J25:J26"/>
    <mergeCell ref="J27:J28"/>
    <mergeCell ref="D29:D30"/>
    <mergeCell ref="E29:E30"/>
    <mergeCell ref="F29:F30"/>
    <mergeCell ref="I29:I30"/>
    <mergeCell ref="J29:J30"/>
    <mergeCell ref="D27:D28"/>
    <mergeCell ref="H2:J2"/>
    <mergeCell ref="F3:G3"/>
    <mergeCell ref="B4:C5"/>
    <mergeCell ref="D4:D5"/>
    <mergeCell ref="E4:E5"/>
    <mergeCell ref="F4:F5"/>
    <mergeCell ref="D9:D11"/>
    <mergeCell ref="E9:E11"/>
    <mergeCell ref="F9:F11"/>
    <mergeCell ref="I9:I11"/>
    <mergeCell ref="J9:J11"/>
    <mergeCell ref="I4:J4"/>
    <mergeCell ref="G4:H4"/>
    <mergeCell ref="B6:B30"/>
    <mergeCell ref="C6:C11"/>
    <mergeCell ref="D6:D8"/>
    <mergeCell ref="E6:E8"/>
    <mergeCell ref="F6:F8"/>
    <mergeCell ref="E18:E19"/>
    <mergeCell ref="F18:F19"/>
    <mergeCell ref="E20:E22"/>
    <mergeCell ref="F20:F22"/>
    <mergeCell ref="I18:I19"/>
    <mergeCell ref="J18:J19"/>
  </mergeCells>
  <phoneticPr fontId="2"/>
  <conditionalFormatting sqref="I6:I8">
    <cfRule type="cellIs" dxfId="22" priority="19" stopIfTrue="1" operator="equal">
      <formula>$F$6</formula>
    </cfRule>
  </conditionalFormatting>
  <conditionalFormatting sqref="I9:I11">
    <cfRule type="cellIs" dxfId="21" priority="29" stopIfTrue="1" operator="equal">
      <formula>$F$9</formula>
    </cfRule>
  </conditionalFormatting>
  <conditionalFormatting sqref="I12:I17 K12:K17">
    <cfRule type="cellIs" dxfId="20" priority="27" stopIfTrue="1" operator="equal">
      <formula>$F$12</formula>
    </cfRule>
  </conditionalFormatting>
  <conditionalFormatting sqref="I18:I19">
    <cfRule type="cellIs" dxfId="19" priority="30" stopIfTrue="1" operator="equal">
      <formula>$F$18</formula>
    </cfRule>
  </conditionalFormatting>
  <conditionalFormatting sqref="I20:I22 K20:K22">
    <cfRule type="cellIs" dxfId="18" priority="22" stopIfTrue="1" operator="equal">
      <formula>$F$20</formula>
    </cfRule>
  </conditionalFormatting>
  <conditionalFormatting sqref="I23:I24 K23:K24">
    <cfRule type="cellIs" dxfId="17" priority="25" stopIfTrue="1" operator="equal">
      <formula>$F$23</formula>
    </cfRule>
  </conditionalFormatting>
  <conditionalFormatting sqref="I25:I26">
    <cfRule type="cellIs" dxfId="16" priority="26" stopIfTrue="1" operator="equal">
      <formula>$F$25</formula>
    </cfRule>
  </conditionalFormatting>
  <conditionalFormatting sqref="I27:I28">
    <cfRule type="cellIs" dxfId="15" priority="28" stopIfTrue="1" operator="equal">
      <formula>$F$27</formula>
    </cfRule>
  </conditionalFormatting>
  <conditionalFormatting sqref="I29:I30 K29:L30">
    <cfRule type="cellIs" dxfId="14" priority="17" stopIfTrue="1" operator="equal">
      <formula>$G$29</formula>
    </cfRule>
  </conditionalFormatting>
  <conditionalFormatting sqref="I31:I32 K31:K32">
    <cfRule type="cellIs" dxfId="13" priority="21" stopIfTrue="1" operator="equal">
      <formula>$F$31</formula>
    </cfRule>
  </conditionalFormatting>
  <conditionalFormatting sqref="I33:I34">
    <cfRule type="cellIs" dxfId="12" priority="20" stopIfTrue="1" operator="equal">
      <formula>$F$33</formula>
    </cfRule>
  </conditionalFormatting>
  <conditionalFormatting sqref="I35:I37">
    <cfRule type="cellIs" dxfId="11" priority="24" stopIfTrue="1" operator="equal">
      <formula>$F$35</formula>
    </cfRule>
  </conditionalFormatting>
  <conditionalFormatting sqref="K6:K8">
    <cfRule type="cellIs" dxfId="10" priority="5" stopIfTrue="1" operator="equal">
      <formula>$F$6</formula>
    </cfRule>
  </conditionalFormatting>
  <conditionalFormatting sqref="K9:K11">
    <cfRule type="cellIs" dxfId="9" priority="15" stopIfTrue="1" operator="equal">
      <formula>$F$9</formula>
    </cfRule>
  </conditionalFormatting>
  <conditionalFormatting sqref="K18:K19">
    <cfRule type="cellIs" dxfId="8" priority="16" stopIfTrue="1" operator="equal">
      <formula>$F$18</formula>
    </cfRule>
  </conditionalFormatting>
  <conditionalFormatting sqref="K25:K26">
    <cfRule type="cellIs" dxfId="7" priority="12" stopIfTrue="1" operator="equal">
      <formula>$F$25</formula>
    </cfRule>
  </conditionalFormatting>
  <conditionalFormatting sqref="K27:K28">
    <cfRule type="cellIs" dxfId="6" priority="14" stopIfTrue="1" operator="equal">
      <formula>$F$27</formula>
    </cfRule>
  </conditionalFormatting>
  <conditionalFormatting sqref="K33:K34">
    <cfRule type="cellIs" dxfId="5" priority="6" stopIfTrue="1" operator="equal">
      <formula>$F$33</formula>
    </cfRule>
  </conditionalFormatting>
  <conditionalFormatting sqref="K35:K37">
    <cfRule type="cellIs" dxfId="4" priority="10" stopIfTrue="1" operator="equal">
      <formula>$F$35</formula>
    </cfRule>
  </conditionalFormatting>
  <dataValidations count="12">
    <dataValidation type="list" allowBlank="1" showInputMessage="1" showErrorMessage="1" sqref="I35:I37 K35:K37">
      <formula1>$H$35:$H$37</formula1>
    </dataValidation>
    <dataValidation type="list" allowBlank="1" showInputMessage="1" showErrorMessage="1" sqref="I33:I34 K33:K34">
      <formula1>$H$33:$H$34</formula1>
    </dataValidation>
    <dataValidation type="list" allowBlank="1" showInputMessage="1" showErrorMessage="1" sqref="I9:I11 K9:K11">
      <formula1>$H$9:$H$11</formula1>
    </dataValidation>
    <dataValidation type="list" allowBlank="1" showInputMessage="1" showErrorMessage="1" sqref="I25:I26 K25:K26">
      <formula1>$H$25:$H$26</formula1>
    </dataValidation>
    <dataValidation type="list" allowBlank="1" showInputMessage="1" showErrorMessage="1" sqref="I18:I19 K18:K19">
      <formula1>$H$18:$H$19</formula1>
    </dataValidation>
    <dataValidation type="list" allowBlank="1" showInputMessage="1" showErrorMessage="1" sqref="I27:I28 K27:K28">
      <formula1>$H$27:$H$28</formula1>
    </dataValidation>
    <dataValidation type="list" allowBlank="1" showInputMessage="1" showErrorMessage="1" sqref="I20:I22">
      <formula1>$H$20:$H$22</formula1>
    </dataValidation>
    <dataValidation type="list" allowBlank="1" showInputMessage="1" showErrorMessage="1" sqref="I6:I8">
      <formula1>$H$6:$H$8</formula1>
    </dataValidation>
    <dataValidation type="list" allowBlank="1" showInputMessage="1" showErrorMessage="1" sqref="K12:K17 I12:I17">
      <formula1>$H$13:$H$17</formula1>
    </dataValidation>
    <dataValidation type="list" allowBlank="1" showInputMessage="1" showErrorMessage="1" sqref="K23:K24 I23:I24">
      <formula1>$H$23:$H$24</formula1>
    </dataValidation>
    <dataValidation type="list" allowBlank="1" showInputMessage="1" showErrorMessage="1" sqref="I29:I30">
      <formula1>$H$29:$H$30</formula1>
    </dataValidation>
    <dataValidation type="list" allowBlank="1" showInputMessage="1" showErrorMessage="1" sqref="K31:K32 I31:I32">
      <formula1>$H$31:$H$32</formula1>
    </dataValidation>
  </dataValidations>
  <printOptions horizontalCentered="1"/>
  <pageMargins left="0.59055118110236227" right="0.19685039370078741" top="0.59055118110236227" bottom="0.39370078740157483" header="0" footer="0"/>
  <pageSetup paperSize="9" scale="3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105"/>
  <sheetViews>
    <sheetView view="pageBreakPreview" zoomScale="80" zoomScaleNormal="85" zoomScaleSheetLayoutView="80" workbookViewId="0">
      <selection activeCell="F2" sqref="F2"/>
    </sheetView>
  </sheetViews>
  <sheetFormatPr defaultColWidth="3.125" defaultRowHeight="18" customHeight="1" x14ac:dyDescent="0.15"/>
  <cols>
    <col min="1" max="70" width="3.875" style="1" customWidth="1"/>
    <col min="71" max="16384" width="3.125" style="1"/>
  </cols>
  <sheetData>
    <row r="1" spans="1:70" ht="22.5" customHeight="1" x14ac:dyDescent="0.15">
      <c r="A1" s="15" t="s">
        <v>91</v>
      </c>
      <c r="O1" s="2"/>
      <c r="P1" s="2"/>
      <c r="Q1" s="2"/>
      <c r="R1" s="3"/>
      <c r="S1" s="3"/>
      <c r="T1" s="3"/>
      <c r="U1" s="3"/>
      <c r="V1" s="3"/>
      <c r="W1" s="3"/>
      <c r="X1" s="3"/>
      <c r="Y1" s="3"/>
      <c r="Z1" s="3"/>
      <c r="AA1" s="3"/>
      <c r="AB1" s="3"/>
      <c r="AC1" s="3"/>
      <c r="AD1" s="3"/>
      <c r="AE1" s="3"/>
      <c r="AF1" s="3"/>
      <c r="AG1" s="3"/>
      <c r="AH1" s="3"/>
      <c r="AI1" s="3"/>
      <c r="AJ1" s="485" t="s">
        <v>170</v>
      </c>
      <c r="AK1" s="486"/>
      <c r="AL1" s="486"/>
      <c r="AM1" s="486"/>
      <c r="AN1" s="486"/>
      <c r="AO1" s="486"/>
      <c r="AP1" s="486"/>
      <c r="AQ1" s="486"/>
      <c r="AR1" s="486"/>
      <c r="AS1" s="486"/>
      <c r="AT1" s="486"/>
      <c r="AU1" s="486"/>
      <c r="AV1" s="486"/>
      <c r="AW1" s="486"/>
      <c r="AX1" s="486"/>
      <c r="AY1" s="486"/>
      <c r="AZ1" s="486"/>
      <c r="BA1" s="486"/>
      <c r="BB1" s="486"/>
      <c r="BC1" s="486"/>
      <c r="BD1" s="486"/>
      <c r="BE1" s="486"/>
      <c r="BF1" s="486"/>
      <c r="BG1" s="486"/>
      <c r="BH1" s="486"/>
      <c r="BI1" s="486"/>
      <c r="BJ1" s="486"/>
      <c r="BK1" s="486"/>
      <c r="BL1" s="486"/>
      <c r="BM1" s="486"/>
      <c r="BN1" s="486"/>
      <c r="BO1" s="486"/>
      <c r="BP1" s="486"/>
      <c r="BQ1" s="486"/>
      <c r="BR1" s="486"/>
    </row>
    <row r="2" spans="1:70" ht="22.5" customHeight="1" thickBot="1" x14ac:dyDescent="0.2">
      <c r="O2" s="404" t="s">
        <v>92</v>
      </c>
      <c r="P2" s="405"/>
      <c r="Q2" s="406"/>
      <c r="R2" s="407"/>
      <c r="S2" s="408"/>
      <c r="T2" s="408"/>
      <c r="U2" s="408"/>
      <c r="V2" s="408"/>
      <c r="W2" s="408"/>
      <c r="X2" s="408"/>
      <c r="Y2" s="408"/>
      <c r="Z2" s="408"/>
      <c r="AA2" s="408"/>
      <c r="AB2" s="408"/>
      <c r="AC2" s="408"/>
      <c r="AD2" s="408"/>
      <c r="AE2" s="408"/>
      <c r="AF2" s="408"/>
      <c r="AG2" s="408"/>
      <c r="AH2" s="408"/>
      <c r="AI2" s="409"/>
      <c r="AJ2" s="487"/>
      <c r="AK2" s="487"/>
      <c r="AL2" s="487"/>
      <c r="AM2" s="487"/>
      <c r="AN2" s="487"/>
      <c r="AO2" s="487"/>
      <c r="AP2" s="487"/>
      <c r="AQ2" s="487"/>
      <c r="AR2" s="487"/>
      <c r="AS2" s="487"/>
      <c r="AT2" s="487"/>
      <c r="AU2" s="487"/>
      <c r="AV2" s="487"/>
      <c r="AW2" s="487"/>
      <c r="AX2" s="487"/>
      <c r="AY2" s="487"/>
      <c r="AZ2" s="487"/>
      <c r="BA2" s="487"/>
      <c r="BB2" s="487"/>
      <c r="BC2" s="487"/>
      <c r="BD2" s="487"/>
      <c r="BE2" s="487"/>
      <c r="BF2" s="487"/>
      <c r="BG2" s="487"/>
      <c r="BH2" s="487"/>
      <c r="BI2" s="487"/>
      <c r="BJ2" s="487"/>
      <c r="BK2" s="487"/>
      <c r="BL2" s="487"/>
      <c r="BM2" s="487"/>
      <c r="BN2" s="487"/>
      <c r="BO2" s="487"/>
      <c r="BP2" s="487"/>
      <c r="BQ2" s="487"/>
      <c r="BR2" s="487"/>
    </row>
    <row r="3" spans="1:70" ht="15" customHeight="1" x14ac:dyDescent="0.15">
      <c r="A3" s="410" t="s">
        <v>93</v>
      </c>
      <c r="B3" s="411"/>
      <c r="C3" s="411"/>
      <c r="D3" s="411"/>
      <c r="E3" s="411"/>
      <c r="F3" s="411"/>
      <c r="G3" s="411"/>
      <c r="H3" s="411"/>
      <c r="I3" s="411"/>
      <c r="J3" s="411"/>
      <c r="K3" s="411"/>
      <c r="L3" s="411"/>
      <c r="M3" s="411"/>
      <c r="N3" s="411"/>
      <c r="O3" s="411"/>
      <c r="P3" s="411"/>
      <c r="Q3" s="411"/>
      <c r="R3" s="411"/>
      <c r="S3" s="411"/>
      <c r="T3" s="411"/>
      <c r="U3" s="411"/>
      <c r="V3" s="411"/>
      <c r="W3" s="411"/>
      <c r="X3" s="411"/>
      <c r="Y3" s="411"/>
      <c r="Z3" s="411"/>
      <c r="AA3" s="411"/>
      <c r="AB3" s="411"/>
      <c r="AC3" s="411"/>
      <c r="AD3" s="411"/>
      <c r="AE3" s="411"/>
      <c r="AF3" s="411"/>
      <c r="AG3" s="411"/>
      <c r="AH3" s="411"/>
      <c r="AI3" s="412"/>
      <c r="AJ3" s="410" t="s">
        <v>112</v>
      </c>
      <c r="AK3" s="411"/>
      <c r="AL3" s="411"/>
      <c r="AM3" s="411"/>
      <c r="AN3" s="411"/>
      <c r="AO3" s="411"/>
      <c r="AP3" s="411"/>
      <c r="AQ3" s="411"/>
      <c r="AR3" s="411"/>
      <c r="AS3" s="411"/>
      <c r="AT3" s="411"/>
      <c r="AU3" s="411"/>
      <c r="AV3" s="411"/>
      <c r="AW3" s="411"/>
      <c r="AX3" s="411"/>
      <c r="AY3" s="411"/>
      <c r="AZ3" s="411"/>
      <c r="BA3" s="411"/>
      <c r="BB3" s="411"/>
      <c r="BC3" s="411"/>
      <c r="BD3" s="411"/>
      <c r="BE3" s="411"/>
      <c r="BF3" s="411"/>
      <c r="BG3" s="411"/>
      <c r="BH3" s="411"/>
      <c r="BI3" s="411"/>
      <c r="BJ3" s="411"/>
      <c r="BK3" s="411"/>
      <c r="BL3" s="411"/>
      <c r="BM3" s="411"/>
      <c r="BN3" s="411"/>
      <c r="BO3" s="411"/>
      <c r="BP3" s="411"/>
      <c r="BQ3" s="411"/>
      <c r="BR3" s="412"/>
    </row>
    <row r="4" spans="1:70" ht="15" customHeight="1" x14ac:dyDescent="0.15">
      <c r="A4" s="413"/>
      <c r="B4" s="414"/>
      <c r="C4" s="414"/>
      <c r="D4" s="414"/>
      <c r="E4" s="414"/>
      <c r="F4" s="414"/>
      <c r="G4" s="414"/>
      <c r="H4" s="414"/>
      <c r="I4" s="414"/>
      <c r="J4" s="414"/>
      <c r="K4" s="414"/>
      <c r="L4" s="414"/>
      <c r="M4" s="414"/>
      <c r="N4" s="414"/>
      <c r="O4" s="414"/>
      <c r="P4" s="414"/>
      <c r="Q4" s="414"/>
      <c r="R4" s="414"/>
      <c r="S4" s="414"/>
      <c r="T4" s="414"/>
      <c r="U4" s="414"/>
      <c r="V4" s="414"/>
      <c r="W4" s="414"/>
      <c r="X4" s="414"/>
      <c r="Y4" s="414"/>
      <c r="Z4" s="414"/>
      <c r="AA4" s="414"/>
      <c r="AB4" s="414"/>
      <c r="AC4" s="414"/>
      <c r="AD4" s="414"/>
      <c r="AE4" s="414"/>
      <c r="AF4" s="414"/>
      <c r="AG4" s="414"/>
      <c r="AH4" s="414"/>
      <c r="AI4" s="415"/>
      <c r="AJ4" s="413"/>
      <c r="AK4" s="414"/>
      <c r="AL4" s="414"/>
      <c r="AM4" s="414"/>
      <c r="AN4" s="414"/>
      <c r="AO4" s="414"/>
      <c r="AP4" s="414"/>
      <c r="AQ4" s="414"/>
      <c r="AR4" s="414"/>
      <c r="AS4" s="414"/>
      <c r="AT4" s="414"/>
      <c r="AU4" s="414"/>
      <c r="AV4" s="414"/>
      <c r="AW4" s="414"/>
      <c r="AX4" s="414"/>
      <c r="AY4" s="414"/>
      <c r="AZ4" s="414"/>
      <c r="BA4" s="414"/>
      <c r="BB4" s="414"/>
      <c r="BC4" s="414"/>
      <c r="BD4" s="414"/>
      <c r="BE4" s="414"/>
      <c r="BF4" s="414"/>
      <c r="BG4" s="414"/>
      <c r="BH4" s="414"/>
      <c r="BI4" s="414"/>
      <c r="BJ4" s="414"/>
      <c r="BK4" s="414"/>
      <c r="BL4" s="414"/>
      <c r="BM4" s="414"/>
      <c r="BN4" s="414"/>
      <c r="BO4" s="414"/>
      <c r="BP4" s="414"/>
      <c r="BQ4" s="414"/>
      <c r="BR4" s="415"/>
    </row>
    <row r="5" spans="1:70" ht="20.100000000000001" customHeight="1" x14ac:dyDescent="0.15">
      <c r="A5" s="416" t="s">
        <v>13</v>
      </c>
      <c r="B5" s="417"/>
      <c r="C5" s="417"/>
      <c r="D5" s="418"/>
      <c r="E5" s="425" t="s">
        <v>94</v>
      </c>
      <c r="F5" s="426"/>
      <c r="G5" s="426"/>
      <c r="H5" s="426"/>
      <c r="I5" s="426"/>
      <c r="J5" s="442"/>
      <c r="K5" s="443"/>
      <c r="L5" s="443"/>
      <c r="M5" s="443"/>
      <c r="N5" s="443"/>
      <c r="O5" s="443"/>
      <c r="P5" s="443"/>
      <c r="Q5" s="443"/>
      <c r="R5" s="443"/>
      <c r="S5" s="443"/>
      <c r="T5" s="443"/>
      <c r="U5" s="443"/>
      <c r="V5" s="443"/>
      <c r="W5" s="443"/>
      <c r="X5" s="443"/>
      <c r="Y5" s="443"/>
      <c r="Z5" s="443"/>
      <c r="AA5" s="443"/>
      <c r="AB5" s="443"/>
      <c r="AC5" s="443"/>
      <c r="AD5" s="443"/>
      <c r="AE5" s="443"/>
      <c r="AF5" s="443"/>
      <c r="AG5" s="443"/>
      <c r="AH5" s="443"/>
      <c r="AI5" s="444"/>
      <c r="AJ5" s="455" t="s">
        <v>113</v>
      </c>
      <c r="AK5" s="456"/>
      <c r="AL5" s="459" t="s">
        <v>114</v>
      </c>
      <c r="AM5" s="460"/>
      <c r="AN5" s="460"/>
      <c r="AO5" s="460"/>
      <c r="AP5" s="460"/>
      <c r="AQ5" s="460"/>
      <c r="AR5" s="460"/>
      <c r="AS5" s="460"/>
      <c r="AT5" s="460"/>
      <c r="AU5" s="460"/>
      <c r="AV5" s="460"/>
      <c r="AW5" s="460"/>
      <c r="AX5" s="460"/>
      <c r="AY5" s="460"/>
      <c r="AZ5" s="460"/>
      <c r="BA5" s="460"/>
      <c r="BB5" s="460"/>
      <c r="BC5" s="460"/>
      <c r="BD5" s="460"/>
      <c r="BE5" s="460"/>
      <c r="BF5" s="460"/>
      <c r="BG5" s="460"/>
      <c r="BH5" s="460"/>
      <c r="BI5" s="460"/>
      <c r="BJ5" s="460"/>
      <c r="BK5" s="460"/>
      <c r="BL5" s="460"/>
      <c r="BM5" s="460"/>
      <c r="BN5" s="460"/>
      <c r="BO5" s="460"/>
      <c r="BP5" s="460"/>
      <c r="BQ5" s="460"/>
      <c r="BR5" s="461"/>
    </row>
    <row r="6" spans="1:70" ht="20.100000000000001" customHeight="1" x14ac:dyDescent="0.15">
      <c r="A6" s="419"/>
      <c r="B6" s="420"/>
      <c r="C6" s="420"/>
      <c r="D6" s="421"/>
      <c r="E6" s="427"/>
      <c r="F6" s="428"/>
      <c r="G6" s="428"/>
      <c r="H6" s="428"/>
      <c r="I6" s="428"/>
      <c r="J6" s="445"/>
      <c r="K6" s="446"/>
      <c r="L6" s="446"/>
      <c r="M6" s="446"/>
      <c r="N6" s="446"/>
      <c r="O6" s="446"/>
      <c r="P6" s="446"/>
      <c r="Q6" s="446"/>
      <c r="R6" s="446"/>
      <c r="S6" s="446"/>
      <c r="T6" s="446"/>
      <c r="U6" s="446"/>
      <c r="V6" s="446"/>
      <c r="W6" s="446"/>
      <c r="X6" s="446"/>
      <c r="Y6" s="446"/>
      <c r="Z6" s="446"/>
      <c r="AA6" s="446"/>
      <c r="AB6" s="446"/>
      <c r="AC6" s="446"/>
      <c r="AD6" s="446"/>
      <c r="AE6" s="446"/>
      <c r="AF6" s="446"/>
      <c r="AG6" s="446"/>
      <c r="AH6" s="446"/>
      <c r="AI6" s="447"/>
      <c r="AJ6" s="457"/>
      <c r="AK6" s="458"/>
      <c r="AL6" s="462"/>
      <c r="AM6" s="462"/>
      <c r="AN6" s="462"/>
      <c r="AO6" s="462"/>
      <c r="AP6" s="462"/>
      <c r="AQ6" s="462"/>
      <c r="AR6" s="462"/>
      <c r="AS6" s="462"/>
      <c r="AT6" s="462"/>
      <c r="AU6" s="462"/>
      <c r="AV6" s="462"/>
      <c r="AW6" s="462"/>
      <c r="AX6" s="462"/>
      <c r="AY6" s="462"/>
      <c r="AZ6" s="462"/>
      <c r="BA6" s="462"/>
      <c r="BB6" s="462"/>
      <c r="BC6" s="462"/>
      <c r="BD6" s="462"/>
      <c r="BE6" s="462"/>
      <c r="BF6" s="462"/>
      <c r="BG6" s="462"/>
      <c r="BH6" s="462"/>
      <c r="BI6" s="462"/>
      <c r="BJ6" s="462"/>
      <c r="BK6" s="462"/>
      <c r="BL6" s="462"/>
      <c r="BM6" s="462"/>
      <c r="BN6" s="462"/>
      <c r="BO6" s="462"/>
      <c r="BP6" s="462"/>
      <c r="BQ6" s="462"/>
      <c r="BR6" s="433"/>
    </row>
    <row r="7" spans="1:70" ht="20.100000000000001" customHeight="1" x14ac:dyDescent="0.15">
      <c r="A7" s="419"/>
      <c r="B7" s="420"/>
      <c r="C7" s="420"/>
      <c r="D7" s="421"/>
      <c r="E7" s="437" t="s">
        <v>95</v>
      </c>
      <c r="F7" s="438"/>
      <c r="G7" s="438"/>
      <c r="H7" s="438"/>
      <c r="I7" s="438"/>
      <c r="J7" s="439" t="s">
        <v>96</v>
      </c>
      <c r="K7" s="440"/>
      <c r="L7" s="440"/>
      <c r="M7" s="440"/>
      <c r="N7" s="440"/>
      <c r="O7" s="440"/>
      <c r="P7" s="440"/>
      <c r="Q7" s="440"/>
      <c r="R7" s="440"/>
      <c r="S7" s="440"/>
      <c r="T7" s="440"/>
      <c r="U7" s="440"/>
      <c r="V7" s="440"/>
      <c r="W7" s="440"/>
      <c r="X7" s="440"/>
      <c r="Y7" s="440"/>
      <c r="Z7" s="440"/>
      <c r="AA7" s="440"/>
      <c r="AB7" s="440"/>
      <c r="AC7" s="440"/>
      <c r="AD7" s="440"/>
      <c r="AE7" s="440"/>
      <c r="AF7" s="440"/>
      <c r="AG7" s="440"/>
      <c r="AH7" s="440"/>
      <c r="AI7" s="441"/>
      <c r="AJ7" s="494" t="s">
        <v>169</v>
      </c>
      <c r="AK7" s="458"/>
      <c r="AL7" s="453" t="s">
        <v>116</v>
      </c>
      <c r="AM7" s="453"/>
      <c r="AN7" s="453"/>
      <c r="AO7" s="453"/>
      <c r="AP7" s="453"/>
      <c r="AQ7" s="453"/>
      <c r="AR7" s="453"/>
      <c r="AS7" s="453"/>
      <c r="AT7" s="453"/>
      <c r="AU7" s="453"/>
      <c r="AV7" s="453"/>
      <c r="AW7" s="453"/>
      <c r="AX7" s="453"/>
      <c r="AY7" s="453"/>
      <c r="AZ7" s="453"/>
      <c r="BA7" s="453"/>
      <c r="BB7" s="453"/>
      <c r="BC7" s="453"/>
      <c r="BD7" s="453"/>
      <c r="BE7" s="453"/>
      <c r="BF7" s="453"/>
      <c r="BG7" s="453"/>
      <c r="BH7" s="453"/>
      <c r="BI7" s="453"/>
      <c r="BJ7" s="453"/>
      <c r="BK7" s="453"/>
      <c r="BL7" s="453"/>
      <c r="BM7" s="453"/>
      <c r="BN7" s="453"/>
      <c r="BO7" s="453"/>
      <c r="BP7" s="453"/>
      <c r="BQ7" s="453"/>
      <c r="BR7" s="454"/>
    </row>
    <row r="8" spans="1:70" ht="20.100000000000001" customHeight="1" x14ac:dyDescent="0.15">
      <c r="A8" s="419"/>
      <c r="B8" s="420"/>
      <c r="C8" s="420"/>
      <c r="D8" s="421"/>
      <c r="E8" s="448" t="s">
        <v>97</v>
      </c>
      <c r="F8" s="449"/>
      <c r="G8" s="449"/>
      <c r="H8" s="449"/>
      <c r="I8" s="449"/>
      <c r="J8" s="450"/>
      <c r="K8" s="451"/>
      <c r="L8" s="451"/>
      <c r="M8" s="451"/>
      <c r="N8" s="451"/>
      <c r="O8" s="451"/>
      <c r="P8" s="451"/>
      <c r="Q8" s="451"/>
      <c r="R8" s="451"/>
      <c r="S8" s="451"/>
      <c r="T8" s="451"/>
      <c r="U8" s="451"/>
      <c r="V8" s="451"/>
      <c r="W8" s="451"/>
      <c r="X8" s="451"/>
      <c r="Y8" s="451"/>
      <c r="Z8" s="451"/>
      <c r="AA8" s="451"/>
      <c r="AB8" s="451"/>
      <c r="AC8" s="451"/>
      <c r="AD8" s="451"/>
      <c r="AE8" s="451"/>
      <c r="AF8" s="451"/>
      <c r="AG8" s="451"/>
      <c r="AH8" s="451"/>
      <c r="AI8" s="452"/>
      <c r="AJ8" s="457"/>
      <c r="AK8" s="458"/>
      <c r="AL8" s="453"/>
      <c r="AM8" s="453"/>
      <c r="AN8" s="453"/>
      <c r="AO8" s="453"/>
      <c r="AP8" s="453"/>
      <c r="AQ8" s="453"/>
      <c r="AR8" s="453"/>
      <c r="AS8" s="453"/>
      <c r="AT8" s="453"/>
      <c r="AU8" s="453"/>
      <c r="AV8" s="453"/>
      <c r="AW8" s="453"/>
      <c r="AX8" s="453"/>
      <c r="AY8" s="453"/>
      <c r="AZ8" s="453"/>
      <c r="BA8" s="453"/>
      <c r="BB8" s="453"/>
      <c r="BC8" s="453"/>
      <c r="BD8" s="453"/>
      <c r="BE8" s="453"/>
      <c r="BF8" s="453"/>
      <c r="BG8" s="453"/>
      <c r="BH8" s="453"/>
      <c r="BI8" s="453"/>
      <c r="BJ8" s="453"/>
      <c r="BK8" s="453"/>
      <c r="BL8" s="453"/>
      <c r="BM8" s="453"/>
      <c r="BN8" s="453"/>
      <c r="BO8" s="453"/>
      <c r="BP8" s="453"/>
      <c r="BQ8" s="453"/>
      <c r="BR8" s="454"/>
    </row>
    <row r="9" spans="1:70" ht="20.100000000000001" customHeight="1" x14ac:dyDescent="0.15">
      <c r="A9" s="419"/>
      <c r="B9" s="420"/>
      <c r="C9" s="420"/>
      <c r="D9" s="421"/>
      <c r="E9" s="427"/>
      <c r="F9" s="428"/>
      <c r="G9" s="428"/>
      <c r="H9" s="428"/>
      <c r="I9" s="428"/>
      <c r="J9" s="445"/>
      <c r="K9" s="446"/>
      <c r="L9" s="446"/>
      <c r="M9" s="446"/>
      <c r="N9" s="446"/>
      <c r="O9" s="446"/>
      <c r="P9" s="446"/>
      <c r="Q9" s="446"/>
      <c r="R9" s="446"/>
      <c r="S9" s="446"/>
      <c r="T9" s="446"/>
      <c r="U9" s="446"/>
      <c r="V9" s="446"/>
      <c r="W9" s="446"/>
      <c r="X9" s="446"/>
      <c r="Y9" s="446"/>
      <c r="Z9" s="446"/>
      <c r="AA9" s="446"/>
      <c r="AB9" s="446"/>
      <c r="AC9" s="446"/>
      <c r="AD9" s="446"/>
      <c r="AE9" s="446"/>
      <c r="AF9" s="446"/>
      <c r="AG9" s="446"/>
      <c r="AH9" s="446"/>
      <c r="AI9" s="447"/>
      <c r="AJ9" s="457"/>
      <c r="AK9" s="458"/>
      <c r="AL9" s="453"/>
      <c r="AM9" s="453"/>
      <c r="AN9" s="453"/>
      <c r="AO9" s="453"/>
      <c r="AP9" s="453"/>
      <c r="AQ9" s="453"/>
      <c r="AR9" s="453"/>
      <c r="AS9" s="453"/>
      <c r="AT9" s="453"/>
      <c r="AU9" s="453"/>
      <c r="AV9" s="453"/>
      <c r="AW9" s="453"/>
      <c r="AX9" s="453"/>
      <c r="AY9" s="453"/>
      <c r="AZ9" s="453"/>
      <c r="BA9" s="453"/>
      <c r="BB9" s="453"/>
      <c r="BC9" s="453"/>
      <c r="BD9" s="453"/>
      <c r="BE9" s="453"/>
      <c r="BF9" s="453"/>
      <c r="BG9" s="453"/>
      <c r="BH9" s="453"/>
      <c r="BI9" s="453"/>
      <c r="BJ9" s="453"/>
      <c r="BK9" s="453"/>
      <c r="BL9" s="453"/>
      <c r="BM9" s="453"/>
      <c r="BN9" s="453"/>
      <c r="BO9" s="453"/>
      <c r="BP9" s="453"/>
      <c r="BQ9" s="453"/>
      <c r="BR9" s="454"/>
    </row>
    <row r="10" spans="1:70" ht="20.100000000000001" customHeight="1" x14ac:dyDescent="0.15">
      <c r="A10" s="419"/>
      <c r="B10" s="420"/>
      <c r="C10" s="420"/>
      <c r="D10" s="421"/>
      <c r="E10" s="429" t="s">
        <v>168</v>
      </c>
      <c r="F10" s="420"/>
      <c r="G10" s="420"/>
      <c r="H10" s="420"/>
      <c r="I10" s="420"/>
      <c r="J10" s="431"/>
      <c r="K10" s="432"/>
      <c r="L10" s="432"/>
      <c r="M10" s="432"/>
      <c r="N10" s="432"/>
      <c r="O10" s="432"/>
      <c r="P10" s="432"/>
      <c r="Q10" s="432"/>
      <c r="R10" s="432"/>
      <c r="S10" s="432"/>
      <c r="T10" s="432"/>
      <c r="U10" s="432"/>
      <c r="V10" s="432"/>
      <c r="W10" s="432"/>
      <c r="X10" s="432"/>
      <c r="Y10" s="432"/>
      <c r="Z10" s="432"/>
      <c r="AA10" s="432"/>
      <c r="AB10" s="432"/>
      <c r="AC10" s="432"/>
      <c r="AD10" s="432"/>
      <c r="AE10" s="432"/>
      <c r="AF10" s="432"/>
      <c r="AG10" s="432"/>
      <c r="AH10" s="432"/>
      <c r="AI10" s="433"/>
      <c r="AJ10" s="457" t="s">
        <v>117</v>
      </c>
      <c r="AK10" s="458"/>
      <c r="AL10" s="453" t="s">
        <v>118</v>
      </c>
      <c r="AM10" s="462"/>
      <c r="AN10" s="462"/>
      <c r="AO10" s="462"/>
      <c r="AP10" s="462"/>
      <c r="AQ10" s="462"/>
      <c r="AR10" s="462"/>
      <c r="AS10" s="462"/>
      <c r="AT10" s="462"/>
      <c r="AU10" s="462"/>
      <c r="AV10" s="462"/>
      <c r="AW10" s="462"/>
      <c r="AX10" s="462"/>
      <c r="AY10" s="462"/>
      <c r="AZ10" s="462"/>
      <c r="BA10" s="462"/>
      <c r="BB10" s="462"/>
      <c r="BC10" s="462"/>
      <c r="BD10" s="462"/>
      <c r="BE10" s="462"/>
      <c r="BF10" s="462"/>
      <c r="BG10" s="462"/>
      <c r="BH10" s="462"/>
      <c r="BI10" s="462"/>
      <c r="BJ10" s="462"/>
      <c r="BK10" s="462"/>
      <c r="BL10" s="462"/>
      <c r="BM10" s="462"/>
      <c r="BN10" s="462"/>
      <c r="BO10" s="462"/>
      <c r="BP10" s="462"/>
      <c r="BQ10" s="462"/>
      <c r="BR10" s="433"/>
    </row>
    <row r="11" spans="1:70" ht="20.100000000000001" customHeight="1" thickBot="1" x14ac:dyDescent="0.2">
      <c r="A11" s="422"/>
      <c r="B11" s="423"/>
      <c r="C11" s="423"/>
      <c r="D11" s="424"/>
      <c r="E11" s="430"/>
      <c r="F11" s="423"/>
      <c r="G11" s="423"/>
      <c r="H11" s="423"/>
      <c r="I11" s="423"/>
      <c r="J11" s="434"/>
      <c r="K11" s="435"/>
      <c r="L11" s="435"/>
      <c r="M11" s="435"/>
      <c r="N11" s="435"/>
      <c r="O11" s="435"/>
      <c r="P11" s="435"/>
      <c r="Q11" s="435"/>
      <c r="R11" s="435"/>
      <c r="S11" s="435"/>
      <c r="T11" s="435"/>
      <c r="U11" s="435"/>
      <c r="V11" s="435"/>
      <c r="W11" s="435"/>
      <c r="X11" s="435"/>
      <c r="Y11" s="435"/>
      <c r="Z11" s="435"/>
      <c r="AA11" s="435"/>
      <c r="AB11" s="435"/>
      <c r="AC11" s="435"/>
      <c r="AD11" s="435"/>
      <c r="AE11" s="435"/>
      <c r="AF11" s="435"/>
      <c r="AG11" s="435"/>
      <c r="AH11" s="435"/>
      <c r="AI11" s="436"/>
      <c r="AJ11" s="457"/>
      <c r="AK11" s="458"/>
      <c r="AL11" s="462"/>
      <c r="AM11" s="462"/>
      <c r="AN11" s="462"/>
      <c r="AO11" s="462"/>
      <c r="AP11" s="462"/>
      <c r="AQ11" s="462"/>
      <c r="AR11" s="462"/>
      <c r="AS11" s="462"/>
      <c r="AT11" s="462"/>
      <c r="AU11" s="462"/>
      <c r="AV11" s="462"/>
      <c r="AW11" s="462"/>
      <c r="AX11" s="462"/>
      <c r="AY11" s="462"/>
      <c r="AZ11" s="462"/>
      <c r="BA11" s="462"/>
      <c r="BB11" s="462"/>
      <c r="BC11" s="462"/>
      <c r="BD11" s="462"/>
      <c r="BE11" s="462"/>
      <c r="BF11" s="462"/>
      <c r="BG11" s="462"/>
      <c r="BH11" s="462"/>
      <c r="BI11" s="462"/>
      <c r="BJ11" s="462"/>
      <c r="BK11" s="462"/>
      <c r="BL11" s="462"/>
      <c r="BM11" s="462"/>
      <c r="BN11" s="462"/>
      <c r="BO11" s="462"/>
      <c r="BP11" s="462"/>
      <c r="BQ11" s="462"/>
      <c r="BR11" s="433"/>
    </row>
    <row r="12" spans="1:70" ht="15" customHeight="1" thickTop="1" x14ac:dyDescent="0.15">
      <c r="A12" s="495"/>
      <c r="B12" s="496"/>
      <c r="C12" s="496"/>
      <c r="D12" s="496"/>
      <c r="E12" s="496"/>
      <c r="F12" s="496"/>
      <c r="G12" s="516" t="s">
        <v>171</v>
      </c>
      <c r="H12" s="516"/>
      <c r="I12" s="516"/>
      <c r="J12" s="516"/>
      <c r="K12" s="516"/>
      <c r="L12" s="516"/>
      <c r="M12" s="516"/>
      <c r="N12" s="516"/>
      <c r="O12" s="516"/>
      <c r="P12" s="516"/>
      <c r="Q12" s="516"/>
      <c r="R12" s="516"/>
      <c r="S12" s="516"/>
      <c r="T12" s="516"/>
      <c r="U12" s="516"/>
      <c r="V12" s="516"/>
      <c r="W12" s="516"/>
      <c r="X12" s="516"/>
      <c r="Y12" s="516"/>
      <c r="Z12" s="516"/>
      <c r="AA12" s="516"/>
      <c r="AB12" s="516"/>
      <c r="AC12" s="516"/>
      <c r="AD12" s="150"/>
      <c r="AE12" s="4"/>
      <c r="AF12" s="4"/>
      <c r="AG12" s="4"/>
      <c r="AH12" s="4"/>
      <c r="AI12" s="5"/>
      <c r="AJ12" s="469" t="s">
        <v>119</v>
      </c>
      <c r="AK12" s="470"/>
      <c r="AL12" s="470"/>
      <c r="AM12" s="470"/>
      <c r="AN12" s="470"/>
      <c r="AO12" s="470"/>
      <c r="AP12" s="470"/>
      <c r="AQ12" s="470"/>
      <c r="AR12" s="470"/>
      <c r="AS12" s="470"/>
      <c r="AT12" s="470"/>
      <c r="AU12" s="470"/>
      <c r="AV12" s="470"/>
      <c r="AW12" s="470"/>
      <c r="AX12" s="470"/>
      <c r="AY12" s="470"/>
      <c r="AZ12" s="470"/>
      <c r="BA12" s="470"/>
      <c r="BB12" s="470"/>
      <c r="BC12" s="470"/>
      <c r="BD12" s="470"/>
      <c r="BE12" s="470"/>
      <c r="BF12" s="470"/>
      <c r="BG12" s="470"/>
      <c r="BH12" s="470"/>
      <c r="BI12" s="470"/>
      <c r="BJ12" s="470"/>
      <c r="BK12" s="470"/>
      <c r="BL12" s="470"/>
      <c r="BM12" s="470"/>
      <c r="BN12" s="470"/>
      <c r="BO12" s="470"/>
      <c r="BP12" s="470"/>
      <c r="BQ12" s="470"/>
      <c r="BR12" s="471"/>
    </row>
    <row r="13" spans="1:70" ht="15" customHeight="1" x14ac:dyDescent="0.15">
      <c r="A13" s="497"/>
      <c r="B13" s="498"/>
      <c r="C13" s="498"/>
      <c r="D13" s="498"/>
      <c r="E13" s="498"/>
      <c r="F13" s="498"/>
      <c r="G13" s="517"/>
      <c r="H13" s="517"/>
      <c r="I13" s="517"/>
      <c r="J13" s="517"/>
      <c r="K13" s="517"/>
      <c r="L13" s="517"/>
      <c r="M13" s="517"/>
      <c r="N13" s="517"/>
      <c r="O13" s="517"/>
      <c r="P13" s="517"/>
      <c r="Q13" s="517"/>
      <c r="R13" s="517"/>
      <c r="S13" s="517"/>
      <c r="T13" s="517"/>
      <c r="U13" s="517"/>
      <c r="V13" s="517"/>
      <c r="W13" s="517"/>
      <c r="X13" s="517"/>
      <c r="Y13" s="517"/>
      <c r="Z13" s="517"/>
      <c r="AA13" s="517"/>
      <c r="AB13" s="517"/>
      <c r="AC13" s="517"/>
      <c r="AD13" s="472" t="s">
        <v>100</v>
      </c>
      <c r="AE13" s="472"/>
      <c r="AF13" s="472"/>
      <c r="AG13" s="472" t="s">
        <v>101</v>
      </c>
      <c r="AH13" s="472"/>
      <c r="AI13" s="473"/>
      <c r="AJ13" s="413"/>
      <c r="AK13" s="414"/>
      <c r="AL13" s="414"/>
      <c r="AM13" s="414"/>
      <c r="AN13" s="414"/>
      <c r="AO13" s="414"/>
      <c r="AP13" s="414"/>
      <c r="AQ13" s="414"/>
      <c r="AR13" s="414"/>
      <c r="AS13" s="414"/>
      <c r="AT13" s="414"/>
      <c r="AU13" s="414"/>
      <c r="AV13" s="414"/>
      <c r="AW13" s="414"/>
      <c r="AX13" s="414"/>
      <c r="AY13" s="414"/>
      <c r="AZ13" s="414"/>
      <c r="BA13" s="414"/>
      <c r="BB13" s="414"/>
      <c r="BC13" s="414"/>
      <c r="BD13" s="414"/>
      <c r="BE13" s="414"/>
      <c r="BF13" s="414"/>
      <c r="BG13" s="414"/>
      <c r="BH13" s="414"/>
      <c r="BI13" s="414"/>
      <c r="BJ13" s="414"/>
      <c r="BK13" s="414"/>
      <c r="BL13" s="414"/>
      <c r="BM13" s="414"/>
      <c r="BN13" s="414"/>
      <c r="BO13" s="414"/>
      <c r="BP13" s="414"/>
      <c r="BQ13" s="414"/>
      <c r="BR13" s="415"/>
    </row>
    <row r="14" spans="1:70" ht="21.75" customHeight="1" x14ac:dyDescent="0.15">
      <c r="A14" s="499" t="s">
        <v>21</v>
      </c>
      <c r="B14" s="500"/>
      <c r="C14" s="500"/>
      <c r="D14" s="500"/>
      <c r="E14" s="141" t="s">
        <v>102</v>
      </c>
      <c r="F14" s="143" t="s">
        <v>103</v>
      </c>
      <c r="G14" s="143"/>
      <c r="H14" s="6"/>
      <c r="I14" s="6"/>
      <c r="J14" s="6"/>
      <c r="K14" s="6"/>
      <c r="L14" s="6"/>
      <c r="M14" s="6"/>
      <c r="N14" s="6"/>
      <c r="O14" s="6"/>
      <c r="P14" s="6"/>
      <c r="Q14" s="6"/>
      <c r="R14" s="6"/>
      <c r="S14" s="6"/>
      <c r="T14" s="6"/>
      <c r="U14" s="6"/>
      <c r="V14" s="6"/>
      <c r="W14" s="6"/>
      <c r="X14" s="6"/>
      <c r="Y14" s="6"/>
      <c r="Z14" s="6"/>
      <c r="AA14" s="6"/>
      <c r="AB14" s="6"/>
      <c r="AC14" s="6"/>
      <c r="AD14" s="463"/>
      <c r="AE14" s="464"/>
      <c r="AF14" s="465"/>
      <c r="AG14" s="466"/>
      <c r="AH14" s="467"/>
      <c r="AI14" s="468"/>
      <c r="AJ14" s="455" t="s">
        <v>113</v>
      </c>
      <c r="AK14" s="456"/>
      <c r="AL14" s="460" t="s">
        <v>191</v>
      </c>
      <c r="AM14" s="460"/>
      <c r="AN14" s="460"/>
      <c r="AO14" s="460"/>
      <c r="AP14" s="460"/>
      <c r="AQ14" s="460"/>
      <c r="AR14" s="460"/>
      <c r="AS14" s="460"/>
      <c r="AT14" s="460"/>
      <c r="AU14" s="460"/>
      <c r="AV14" s="460"/>
      <c r="AW14" s="460"/>
      <c r="AX14" s="460"/>
      <c r="AY14" s="460"/>
      <c r="AZ14" s="460"/>
      <c r="BA14" s="460"/>
      <c r="BB14" s="460"/>
      <c r="BC14" s="460"/>
      <c r="BD14" s="460"/>
      <c r="BE14" s="460"/>
      <c r="BF14" s="460"/>
      <c r="BG14" s="460"/>
      <c r="BH14" s="460"/>
      <c r="BI14" s="460"/>
      <c r="BJ14" s="460"/>
      <c r="BK14" s="460"/>
      <c r="BL14" s="460"/>
      <c r="BM14" s="460"/>
      <c r="BN14" s="460"/>
      <c r="BO14" s="460"/>
      <c r="BP14" s="460"/>
      <c r="BQ14" s="460"/>
      <c r="BR14" s="461"/>
    </row>
    <row r="15" spans="1:70" ht="22.5" customHeight="1" x14ac:dyDescent="0.15">
      <c r="A15" s="501"/>
      <c r="B15" s="502"/>
      <c r="C15" s="502"/>
      <c r="D15" s="502"/>
      <c r="E15" s="141" t="s">
        <v>159</v>
      </c>
      <c r="F15" s="143" t="s">
        <v>104</v>
      </c>
      <c r="G15" s="143"/>
      <c r="H15" s="6"/>
      <c r="I15" s="6"/>
      <c r="J15" s="6"/>
      <c r="K15" s="6"/>
      <c r="L15" s="6"/>
      <c r="M15" s="6"/>
      <c r="N15" s="6"/>
      <c r="O15" s="6"/>
      <c r="P15" s="6"/>
      <c r="Q15" s="6"/>
      <c r="R15" s="6"/>
      <c r="S15" s="6"/>
      <c r="T15" s="6"/>
      <c r="U15" s="6"/>
      <c r="V15" s="6"/>
      <c r="W15" s="6"/>
      <c r="X15" s="6"/>
      <c r="Y15" s="6"/>
      <c r="Z15" s="6"/>
      <c r="AA15" s="6"/>
      <c r="AB15" s="6"/>
      <c r="AC15" s="6"/>
      <c r="AD15" s="463"/>
      <c r="AE15" s="464"/>
      <c r="AF15" s="465"/>
      <c r="AG15" s="466"/>
      <c r="AH15" s="467"/>
      <c r="AI15" s="468"/>
      <c r="AJ15" s="457"/>
      <c r="AK15" s="458"/>
      <c r="AL15" s="462"/>
      <c r="AM15" s="462"/>
      <c r="AN15" s="462"/>
      <c r="AO15" s="462"/>
      <c r="AP15" s="462"/>
      <c r="AQ15" s="462"/>
      <c r="AR15" s="462"/>
      <c r="AS15" s="462"/>
      <c r="AT15" s="462"/>
      <c r="AU15" s="462"/>
      <c r="AV15" s="462"/>
      <c r="AW15" s="462"/>
      <c r="AX15" s="462"/>
      <c r="AY15" s="462"/>
      <c r="AZ15" s="462"/>
      <c r="BA15" s="462"/>
      <c r="BB15" s="462"/>
      <c r="BC15" s="462"/>
      <c r="BD15" s="462"/>
      <c r="BE15" s="462"/>
      <c r="BF15" s="462"/>
      <c r="BG15" s="462"/>
      <c r="BH15" s="462"/>
      <c r="BI15" s="462"/>
      <c r="BJ15" s="462"/>
      <c r="BK15" s="462"/>
      <c r="BL15" s="462"/>
      <c r="BM15" s="462"/>
      <c r="BN15" s="462"/>
      <c r="BO15" s="462"/>
      <c r="BP15" s="462"/>
      <c r="BQ15" s="462"/>
      <c r="BR15" s="433"/>
    </row>
    <row r="16" spans="1:70" ht="22.5" customHeight="1" x14ac:dyDescent="0.15">
      <c r="A16" s="501"/>
      <c r="B16" s="502"/>
      <c r="C16" s="502"/>
      <c r="D16" s="502"/>
      <c r="E16" s="141" t="s">
        <v>160</v>
      </c>
      <c r="F16" s="143" t="s">
        <v>106</v>
      </c>
      <c r="G16" s="143"/>
      <c r="H16" s="6"/>
      <c r="I16" s="6"/>
      <c r="J16" s="6"/>
      <c r="K16" s="6"/>
      <c r="L16" s="6"/>
      <c r="M16" s="6"/>
      <c r="N16" s="6"/>
      <c r="O16" s="6"/>
      <c r="P16" s="6"/>
      <c r="Q16" s="6"/>
      <c r="R16" s="6"/>
      <c r="S16" s="6"/>
      <c r="T16" s="6"/>
      <c r="U16" s="6"/>
      <c r="V16" s="6"/>
      <c r="W16" s="6"/>
      <c r="X16" s="6"/>
      <c r="Y16" s="6"/>
      <c r="Z16" s="6"/>
      <c r="AA16" s="6"/>
      <c r="AB16" s="6"/>
      <c r="AC16" s="6"/>
      <c r="AD16" s="463"/>
      <c r="AE16" s="464"/>
      <c r="AF16" s="465"/>
      <c r="AG16" s="466"/>
      <c r="AH16" s="467"/>
      <c r="AI16" s="468"/>
      <c r="AJ16" s="457" t="s">
        <v>115</v>
      </c>
      <c r="AK16" s="458"/>
      <c r="AL16" s="462" t="s">
        <v>120</v>
      </c>
      <c r="AM16" s="462"/>
      <c r="AN16" s="462"/>
      <c r="AO16" s="462"/>
      <c r="AP16" s="462"/>
      <c r="AQ16" s="462"/>
      <c r="AR16" s="462"/>
      <c r="AS16" s="462"/>
      <c r="AT16" s="462"/>
      <c r="AU16" s="462"/>
      <c r="AV16" s="462"/>
      <c r="AW16" s="462"/>
      <c r="AX16" s="462"/>
      <c r="AY16" s="462"/>
      <c r="AZ16" s="462"/>
      <c r="BA16" s="462"/>
      <c r="BB16" s="462"/>
      <c r="BC16" s="462"/>
      <c r="BD16" s="462"/>
      <c r="BE16" s="462"/>
      <c r="BF16" s="462"/>
      <c r="BG16" s="462"/>
      <c r="BH16" s="462"/>
      <c r="BI16" s="462"/>
      <c r="BJ16" s="462"/>
      <c r="BK16" s="462"/>
      <c r="BL16" s="462"/>
      <c r="BM16" s="462"/>
      <c r="BN16" s="462"/>
      <c r="BO16" s="462"/>
      <c r="BP16" s="462"/>
      <c r="BQ16" s="462"/>
      <c r="BR16" s="433"/>
    </row>
    <row r="17" spans="1:70" ht="22.5" customHeight="1" x14ac:dyDescent="0.15">
      <c r="A17" s="501"/>
      <c r="B17" s="502"/>
      <c r="C17" s="502"/>
      <c r="D17" s="502"/>
      <c r="E17" s="141" t="s">
        <v>105</v>
      </c>
      <c r="F17" s="143" t="s">
        <v>107</v>
      </c>
      <c r="G17" s="143"/>
      <c r="H17" s="7"/>
      <c r="I17" s="7"/>
      <c r="J17" s="7"/>
      <c r="K17" s="7"/>
      <c r="L17" s="7"/>
      <c r="M17" s="142"/>
      <c r="N17" s="142"/>
      <c r="O17" s="142"/>
      <c r="P17" s="142"/>
      <c r="Q17" s="142"/>
      <c r="R17" s="142"/>
      <c r="S17" s="142"/>
      <c r="T17" s="142"/>
      <c r="U17" s="142"/>
      <c r="V17" s="142"/>
      <c r="W17" s="142"/>
      <c r="X17" s="142"/>
      <c r="Y17" s="142"/>
      <c r="Z17" s="142"/>
      <c r="AA17" s="142"/>
      <c r="AB17" s="142"/>
      <c r="AC17" s="142"/>
      <c r="AD17" s="463"/>
      <c r="AE17" s="464"/>
      <c r="AF17" s="465"/>
      <c r="AG17" s="466"/>
      <c r="AH17" s="467"/>
      <c r="AI17" s="468"/>
      <c r="AJ17" s="457"/>
      <c r="AK17" s="458"/>
      <c r="AL17" s="462"/>
      <c r="AM17" s="462"/>
      <c r="AN17" s="462"/>
      <c r="AO17" s="462"/>
      <c r="AP17" s="462"/>
      <c r="AQ17" s="462"/>
      <c r="AR17" s="462"/>
      <c r="AS17" s="462"/>
      <c r="AT17" s="462"/>
      <c r="AU17" s="462"/>
      <c r="AV17" s="462"/>
      <c r="AW17" s="462"/>
      <c r="AX17" s="462"/>
      <c r="AY17" s="462"/>
      <c r="AZ17" s="462"/>
      <c r="BA17" s="462"/>
      <c r="BB17" s="462"/>
      <c r="BC17" s="462"/>
      <c r="BD17" s="462"/>
      <c r="BE17" s="462"/>
      <c r="BF17" s="462"/>
      <c r="BG17" s="462"/>
      <c r="BH17" s="462"/>
      <c r="BI17" s="462"/>
      <c r="BJ17" s="462"/>
      <c r="BK17" s="462"/>
      <c r="BL17" s="462"/>
      <c r="BM17" s="462"/>
      <c r="BN17" s="462"/>
      <c r="BO17" s="462"/>
      <c r="BP17" s="462"/>
      <c r="BQ17" s="462"/>
      <c r="BR17" s="433"/>
    </row>
    <row r="18" spans="1:70" ht="22.5" customHeight="1" x14ac:dyDescent="0.15">
      <c r="A18" s="501"/>
      <c r="B18" s="502"/>
      <c r="C18" s="502"/>
      <c r="D18" s="502"/>
      <c r="E18" s="141" t="s">
        <v>161</v>
      </c>
      <c r="F18" s="143" t="s">
        <v>108</v>
      </c>
      <c r="G18" s="143"/>
      <c r="H18" s="7"/>
      <c r="I18" s="7"/>
      <c r="J18" s="7"/>
      <c r="K18" s="7"/>
      <c r="L18" s="7"/>
      <c r="M18" s="142"/>
      <c r="N18" s="142"/>
      <c r="O18" s="142"/>
      <c r="P18" s="142"/>
      <c r="Q18" s="142"/>
      <c r="R18" s="142"/>
      <c r="S18" s="142"/>
      <c r="T18" s="142"/>
      <c r="U18" s="142"/>
      <c r="V18" s="142"/>
      <c r="W18" s="142"/>
      <c r="X18" s="142"/>
      <c r="Y18" s="142"/>
      <c r="Z18" s="142"/>
      <c r="AA18" s="142"/>
      <c r="AB18" s="142"/>
      <c r="AC18" s="142"/>
      <c r="AD18" s="463"/>
      <c r="AE18" s="464"/>
      <c r="AF18" s="465"/>
      <c r="AG18" s="466"/>
      <c r="AH18" s="467"/>
      <c r="AI18" s="468"/>
      <c r="AJ18" s="16"/>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8"/>
    </row>
    <row r="19" spans="1:70" ht="22.5" customHeight="1" x14ac:dyDescent="0.15">
      <c r="A19" s="501"/>
      <c r="B19" s="502"/>
      <c r="C19" s="502"/>
      <c r="D19" s="502"/>
      <c r="E19" s="141" t="s">
        <v>162</v>
      </c>
      <c r="F19" s="143" t="s">
        <v>109</v>
      </c>
      <c r="G19" s="143"/>
      <c r="H19" s="7"/>
      <c r="I19" s="7"/>
      <c r="J19" s="7"/>
      <c r="K19" s="7"/>
      <c r="L19" s="7"/>
      <c r="M19" s="142"/>
      <c r="N19" s="142"/>
      <c r="O19" s="142"/>
      <c r="P19" s="142"/>
      <c r="Q19" s="142"/>
      <c r="R19" s="142"/>
      <c r="S19" s="142"/>
      <c r="T19" s="142"/>
      <c r="U19" s="142"/>
      <c r="V19" s="142"/>
      <c r="W19" s="142"/>
      <c r="X19" s="142"/>
      <c r="Y19" s="142"/>
      <c r="Z19" s="142"/>
      <c r="AA19" s="142"/>
      <c r="AB19" s="142"/>
      <c r="AC19" s="142"/>
      <c r="AD19" s="463"/>
      <c r="AE19" s="464"/>
      <c r="AF19" s="465"/>
      <c r="AG19" s="466"/>
      <c r="AH19" s="467"/>
      <c r="AI19" s="468"/>
      <c r="AJ19" s="16"/>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8"/>
    </row>
    <row r="20" spans="1:70" ht="22.5" customHeight="1" x14ac:dyDescent="0.15">
      <c r="A20" s="501"/>
      <c r="B20" s="502"/>
      <c r="C20" s="502"/>
      <c r="D20" s="502"/>
      <c r="E20" s="503" t="s">
        <v>163</v>
      </c>
      <c r="F20" s="6" t="s">
        <v>165</v>
      </c>
      <c r="G20" s="6"/>
      <c r="H20" s="7"/>
      <c r="I20" s="7"/>
      <c r="J20" s="7"/>
      <c r="K20" s="7"/>
      <c r="L20" s="7"/>
      <c r="M20" s="142"/>
      <c r="N20" s="142"/>
      <c r="O20" s="142"/>
      <c r="P20" s="142"/>
      <c r="Q20" s="142"/>
      <c r="R20" s="142"/>
      <c r="S20" s="142"/>
      <c r="T20" s="142"/>
      <c r="U20" s="142"/>
      <c r="V20" s="142"/>
      <c r="W20" s="142"/>
      <c r="X20" s="142"/>
      <c r="Y20" s="142"/>
      <c r="Z20" s="142"/>
      <c r="AA20" s="142"/>
      <c r="AB20" s="142"/>
      <c r="AC20" s="142"/>
      <c r="AD20" s="463"/>
      <c r="AE20" s="464"/>
      <c r="AF20" s="465"/>
      <c r="AG20" s="466"/>
      <c r="AH20" s="467"/>
      <c r="AI20" s="468"/>
      <c r="AJ20" s="16"/>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8"/>
    </row>
    <row r="21" spans="1:70" ht="22.5" customHeight="1" thickBot="1" x14ac:dyDescent="0.2">
      <c r="A21" s="501"/>
      <c r="B21" s="502"/>
      <c r="C21" s="502"/>
      <c r="D21" s="502"/>
      <c r="E21" s="504"/>
      <c r="F21" s="20" t="s">
        <v>166</v>
      </c>
      <c r="G21" s="20"/>
      <c r="H21" s="151"/>
      <c r="I21" s="7"/>
      <c r="J21" s="7"/>
      <c r="K21" s="7"/>
      <c r="L21" s="7"/>
      <c r="M21" s="142"/>
      <c r="N21" s="142"/>
      <c r="O21" s="142"/>
      <c r="P21" s="142"/>
      <c r="Q21" s="142"/>
      <c r="R21" s="142"/>
      <c r="S21" s="142"/>
      <c r="T21" s="142"/>
      <c r="U21" s="142"/>
      <c r="V21" s="142"/>
      <c r="W21" s="142"/>
      <c r="X21" s="142"/>
      <c r="Y21" s="142"/>
      <c r="Z21" s="142"/>
      <c r="AA21" s="142"/>
      <c r="AB21" s="142"/>
      <c r="AC21" s="142"/>
      <c r="AD21" s="463"/>
      <c r="AE21" s="464"/>
      <c r="AF21" s="465"/>
      <c r="AG21" s="466"/>
      <c r="AH21" s="467"/>
      <c r="AI21" s="468"/>
      <c r="AJ21" s="19"/>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1"/>
    </row>
    <row r="22" spans="1:70" ht="15" customHeight="1" thickTop="1" thickBot="1" x14ac:dyDescent="0.2">
      <c r="A22" s="488" t="s">
        <v>110</v>
      </c>
      <c r="B22" s="489"/>
      <c r="C22" s="489"/>
      <c r="D22" s="489"/>
      <c r="E22" s="489"/>
      <c r="F22" s="489"/>
      <c r="G22" s="489"/>
      <c r="H22" s="489"/>
      <c r="I22" s="489"/>
      <c r="J22" s="489"/>
      <c r="K22" s="489"/>
      <c r="L22" s="489"/>
      <c r="M22" s="489"/>
      <c r="N22" s="489"/>
      <c r="O22" s="489"/>
      <c r="P22" s="489"/>
      <c r="Q22" s="489"/>
      <c r="R22" s="489"/>
      <c r="S22" s="489"/>
      <c r="T22" s="489"/>
      <c r="U22" s="489"/>
      <c r="V22" s="489"/>
      <c r="W22" s="489"/>
      <c r="X22" s="489"/>
      <c r="Y22" s="489"/>
      <c r="Z22" s="489"/>
      <c r="AA22" s="489"/>
      <c r="AB22" s="489"/>
      <c r="AC22" s="489"/>
      <c r="AD22" s="489"/>
      <c r="AE22" s="489"/>
      <c r="AF22" s="489"/>
      <c r="AG22" s="489"/>
      <c r="AH22" s="489"/>
      <c r="AI22" s="490"/>
      <c r="AJ22" s="469" t="s">
        <v>121</v>
      </c>
      <c r="AK22" s="470"/>
      <c r="AL22" s="470"/>
      <c r="AM22" s="470"/>
      <c r="AN22" s="470"/>
      <c r="AO22" s="470"/>
      <c r="AP22" s="470"/>
      <c r="AQ22" s="470"/>
      <c r="AR22" s="470"/>
      <c r="AS22" s="470"/>
      <c r="AT22" s="470"/>
      <c r="AU22" s="470"/>
      <c r="AV22" s="470"/>
      <c r="AW22" s="470"/>
      <c r="AX22" s="470"/>
      <c r="AY22" s="470"/>
      <c r="AZ22" s="470"/>
      <c r="BA22" s="470"/>
      <c r="BB22" s="470"/>
      <c r="BC22" s="470"/>
      <c r="BD22" s="470"/>
      <c r="BE22" s="470"/>
      <c r="BF22" s="470"/>
      <c r="BG22" s="470"/>
      <c r="BH22" s="470"/>
      <c r="BI22" s="470"/>
      <c r="BJ22" s="470"/>
      <c r="BK22" s="470"/>
      <c r="BL22" s="470"/>
      <c r="BM22" s="470"/>
      <c r="BN22" s="470"/>
      <c r="BO22" s="470"/>
      <c r="BP22" s="470"/>
      <c r="BQ22" s="470"/>
      <c r="BR22" s="471"/>
    </row>
    <row r="23" spans="1:70" ht="15" customHeight="1" thickTop="1" x14ac:dyDescent="0.15">
      <c r="A23" s="491"/>
      <c r="B23" s="492"/>
      <c r="C23" s="492"/>
      <c r="D23" s="492"/>
      <c r="E23" s="492"/>
      <c r="F23" s="492"/>
      <c r="G23" s="492"/>
      <c r="H23" s="492"/>
      <c r="I23" s="492"/>
      <c r="J23" s="492"/>
      <c r="K23" s="492"/>
      <c r="L23" s="492"/>
      <c r="M23" s="492"/>
      <c r="N23" s="492"/>
      <c r="O23" s="492"/>
      <c r="P23" s="492"/>
      <c r="Q23" s="492"/>
      <c r="R23" s="492"/>
      <c r="S23" s="492"/>
      <c r="T23" s="492"/>
      <c r="U23" s="492"/>
      <c r="V23" s="492"/>
      <c r="W23" s="492"/>
      <c r="X23" s="492"/>
      <c r="Y23" s="492"/>
      <c r="Z23" s="492"/>
      <c r="AA23" s="492"/>
      <c r="AB23" s="492"/>
      <c r="AC23" s="492"/>
      <c r="AD23" s="492"/>
      <c r="AE23" s="492"/>
      <c r="AF23" s="492"/>
      <c r="AG23" s="492"/>
      <c r="AH23" s="492"/>
      <c r="AI23" s="493"/>
      <c r="AJ23" s="413"/>
      <c r="AK23" s="414"/>
      <c r="AL23" s="414"/>
      <c r="AM23" s="414"/>
      <c r="AN23" s="414"/>
      <c r="AO23" s="414"/>
      <c r="AP23" s="414"/>
      <c r="AQ23" s="414"/>
      <c r="AR23" s="414"/>
      <c r="AS23" s="414"/>
      <c r="AT23" s="414"/>
      <c r="AU23" s="414"/>
      <c r="AV23" s="414"/>
      <c r="AW23" s="414"/>
      <c r="AX23" s="414"/>
      <c r="AY23" s="414"/>
      <c r="AZ23" s="414"/>
      <c r="BA23" s="414"/>
      <c r="BB23" s="414"/>
      <c r="BC23" s="414"/>
      <c r="BD23" s="414"/>
      <c r="BE23" s="414"/>
      <c r="BF23" s="414"/>
      <c r="BG23" s="414"/>
      <c r="BH23" s="414"/>
      <c r="BI23" s="414"/>
      <c r="BJ23" s="414"/>
      <c r="BK23" s="414"/>
      <c r="BL23" s="414"/>
      <c r="BM23" s="414"/>
      <c r="BN23" s="414"/>
      <c r="BO23" s="414"/>
      <c r="BP23" s="414"/>
      <c r="BQ23" s="414"/>
      <c r="BR23" s="415"/>
    </row>
    <row r="24" spans="1:70" ht="20.100000000000001" customHeight="1" x14ac:dyDescent="0.15">
      <c r="A24" s="499" t="s">
        <v>27</v>
      </c>
      <c r="B24" s="500"/>
      <c r="C24" s="500"/>
      <c r="D24" s="505"/>
      <c r="E24" s="511" t="s">
        <v>98</v>
      </c>
      <c r="F24" s="512"/>
      <c r="G24" s="512"/>
      <c r="H24" s="512"/>
      <c r="I24" s="512"/>
      <c r="J24" s="477"/>
      <c r="K24" s="478"/>
      <c r="L24" s="478"/>
      <c r="M24" s="478"/>
      <c r="N24" s="478"/>
      <c r="O24" s="478"/>
      <c r="P24" s="478"/>
      <c r="Q24" s="478"/>
      <c r="R24" s="478"/>
      <c r="S24" s="478"/>
      <c r="T24" s="478"/>
      <c r="U24" s="478"/>
      <c r="V24" s="478"/>
      <c r="W24" s="478"/>
      <c r="X24" s="478"/>
      <c r="Y24" s="478"/>
      <c r="Z24" s="478"/>
      <c r="AA24" s="478"/>
      <c r="AB24" s="478"/>
      <c r="AC24" s="478"/>
      <c r="AD24" s="478"/>
      <c r="AE24" s="478"/>
      <c r="AF24" s="478"/>
      <c r="AG24" s="478"/>
      <c r="AH24" s="478"/>
      <c r="AI24" s="479"/>
      <c r="AJ24" s="22"/>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4"/>
    </row>
    <row r="25" spans="1:70" ht="20.100000000000001" customHeight="1" x14ac:dyDescent="0.15">
      <c r="A25" s="501"/>
      <c r="B25" s="506"/>
      <c r="C25" s="506"/>
      <c r="D25" s="507"/>
      <c r="E25" s="429" t="s">
        <v>99</v>
      </c>
      <c r="F25" s="513"/>
      <c r="G25" s="513"/>
      <c r="H25" s="513"/>
      <c r="I25" s="513"/>
      <c r="J25" s="431"/>
      <c r="K25" s="462"/>
      <c r="L25" s="462"/>
      <c r="M25" s="462"/>
      <c r="N25" s="462"/>
      <c r="O25" s="462"/>
      <c r="P25" s="462"/>
      <c r="Q25" s="462"/>
      <c r="R25" s="462"/>
      <c r="S25" s="462"/>
      <c r="T25" s="462"/>
      <c r="U25" s="462"/>
      <c r="V25" s="462"/>
      <c r="W25" s="462"/>
      <c r="X25" s="462"/>
      <c r="Y25" s="462"/>
      <c r="Z25" s="462"/>
      <c r="AA25" s="462"/>
      <c r="AB25" s="462"/>
      <c r="AC25" s="462"/>
      <c r="AD25" s="462"/>
      <c r="AE25" s="462"/>
      <c r="AF25" s="462"/>
      <c r="AG25" s="462"/>
      <c r="AH25" s="462"/>
      <c r="AI25" s="433"/>
      <c r="AJ25" s="16"/>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8"/>
    </row>
    <row r="26" spans="1:70" ht="20.100000000000001" customHeight="1" x14ac:dyDescent="0.15">
      <c r="A26" s="501"/>
      <c r="B26" s="506"/>
      <c r="C26" s="506"/>
      <c r="D26" s="507"/>
      <c r="E26" s="429"/>
      <c r="F26" s="513"/>
      <c r="G26" s="513"/>
      <c r="H26" s="513"/>
      <c r="I26" s="513"/>
      <c r="J26" s="431"/>
      <c r="K26" s="462"/>
      <c r="L26" s="462"/>
      <c r="M26" s="462"/>
      <c r="N26" s="462"/>
      <c r="O26" s="462"/>
      <c r="P26" s="462"/>
      <c r="Q26" s="462"/>
      <c r="R26" s="462"/>
      <c r="S26" s="462"/>
      <c r="T26" s="462"/>
      <c r="U26" s="462"/>
      <c r="V26" s="462"/>
      <c r="W26" s="462"/>
      <c r="X26" s="462"/>
      <c r="Y26" s="462"/>
      <c r="Z26" s="462"/>
      <c r="AA26" s="462"/>
      <c r="AB26" s="462"/>
      <c r="AC26" s="462"/>
      <c r="AD26" s="462"/>
      <c r="AE26" s="462"/>
      <c r="AF26" s="462"/>
      <c r="AG26" s="462"/>
      <c r="AH26" s="462"/>
      <c r="AI26" s="433"/>
      <c r="AJ26" s="16"/>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8"/>
    </row>
    <row r="27" spans="1:70" ht="20.100000000000001" customHeight="1" thickBot="1" x14ac:dyDescent="0.2">
      <c r="A27" s="508"/>
      <c r="B27" s="509"/>
      <c r="C27" s="509"/>
      <c r="D27" s="510"/>
      <c r="E27" s="514"/>
      <c r="F27" s="515"/>
      <c r="G27" s="515"/>
      <c r="H27" s="515"/>
      <c r="I27" s="515"/>
      <c r="J27" s="480"/>
      <c r="K27" s="481"/>
      <c r="L27" s="481"/>
      <c r="M27" s="481"/>
      <c r="N27" s="481"/>
      <c r="O27" s="481"/>
      <c r="P27" s="481"/>
      <c r="Q27" s="481"/>
      <c r="R27" s="481"/>
      <c r="S27" s="481"/>
      <c r="T27" s="481"/>
      <c r="U27" s="481"/>
      <c r="V27" s="481"/>
      <c r="W27" s="481"/>
      <c r="X27" s="481"/>
      <c r="Y27" s="481"/>
      <c r="Z27" s="481"/>
      <c r="AA27" s="481"/>
      <c r="AB27" s="481"/>
      <c r="AC27" s="481"/>
      <c r="AD27" s="481"/>
      <c r="AE27" s="481"/>
      <c r="AF27" s="481"/>
      <c r="AG27" s="481"/>
      <c r="AH27" s="481"/>
      <c r="AI27" s="482"/>
      <c r="AJ27" s="152"/>
      <c r="AK27" s="153"/>
      <c r="AL27" s="154"/>
      <c r="AM27" s="154"/>
      <c r="AN27" s="154"/>
      <c r="AO27" s="154"/>
      <c r="AP27" s="154"/>
      <c r="AQ27" s="154"/>
      <c r="AR27" s="154"/>
      <c r="AS27" s="154"/>
      <c r="AT27" s="154"/>
      <c r="AU27" s="154"/>
      <c r="AV27" s="154"/>
      <c r="AW27" s="154"/>
      <c r="AX27" s="154"/>
      <c r="AY27" s="154"/>
      <c r="AZ27" s="154"/>
      <c r="BA27" s="154"/>
      <c r="BB27" s="154"/>
      <c r="BC27" s="154"/>
      <c r="BD27" s="154"/>
      <c r="BE27" s="154"/>
      <c r="BF27" s="154"/>
      <c r="BG27" s="154"/>
      <c r="BH27" s="154"/>
      <c r="BI27" s="154"/>
      <c r="BJ27" s="154"/>
      <c r="BK27" s="154"/>
      <c r="BL27" s="154"/>
      <c r="BM27" s="154"/>
      <c r="BN27" s="154"/>
      <c r="BO27" s="154"/>
      <c r="BP27" s="154"/>
      <c r="BQ27" s="154"/>
      <c r="BR27" s="155"/>
    </row>
    <row r="28" spans="1:70" ht="15" customHeight="1" x14ac:dyDescent="0.15"/>
    <row r="29" spans="1:70" ht="15" customHeight="1" x14ac:dyDescent="0.15"/>
    <row r="30" spans="1:70" ht="15" customHeight="1" x14ac:dyDescent="0.15"/>
    <row r="31" spans="1:70" ht="15" customHeight="1" x14ac:dyDescent="0.15"/>
    <row r="32" spans="1:70"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7" ht="15" customHeight="1" x14ac:dyDescent="0.15"/>
    <row r="48" ht="15" customHeight="1" x14ac:dyDescent="0.15"/>
    <row r="50" spans="1:35" ht="18" customHeight="1" x14ac:dyDescent="0.15">
      <c r="A50" s="10"/>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row>
    <row r="51" spans="1:35" ht="18" customHeight="1" x14ac:dyDescent="0.15">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row>
    <row r="52" spans="1:35" ht="18" customHeight="1" x14ac:dyDescent="0.15">
      <c r="A52" s="3"/>
      <c r="B52" s="8"/>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row>
    <row r="53" spans="1:35" ht="18" customHeight="1" x14ac:dyDescent="0.15">
      <c r="A53" s="8"/>
      <c r="B53" s="8"/>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row>
    <row r="54" spans="1:35" ht="18" customHeight="1" x14ac:dyDescent="0.15">
      <c r="A54" s="8"/>
      <c r="B54" s="8"/>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row>
    <row r="55" spans="1:35" ht="18" customHeight="1" x14ac:dyDescent="0.15">
      <c r="A55" s="3"/>
      <c r="B55" s="8"/>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row>
    <row r="94" spans="5:35" ht="15" customHeight="1" x14ac:dyDescent="0.15">
      <c r="E94" s="12"/>
      <c r="F94" s="12"/>
      <c r="G94" s="12"/>
      <c r="H94" s="12"/>
      <c r="I94" s="12"/>
      <c r="J94" s="12"/>
      <c r="K94" s="12"/>
      <c r="L94" s="12"/>
      <c r="M94" s="12"/>
      <c r="N94" s="12"/>
      <c r="O94" s="12"/>
      <c r="P94" s="13"/>
      <c r="Q94" s="13"/>
      <c r="R94" s="13"/>
      <c r="S94" s="13"/>
      <c r="T94" s="484"/>
      <c r="U94" s="484"/>
      <c r="V94" s="484"/>
      <c r="W94" s="484"/>
      <c r="X94" s="484"/>
      <c r="Y94" s="484"/>
      <c r="Z94" s="474"/>
      <c r="AA94" s="474"/>
      <c r="AB94" s="474"/>
      <c r="AC94" s="474"/>
      <c r="AD94" s="474"/>
      <c r="AE94" s="474"/>
      <c r="AF94" s="474"/>
      <c r="AG94" s="474"/>
      <c r="AH94" s="476"/>
      <c r="AI94" s="476"/>
    </row>
    <row r="95" spans="5:35" ht="15" customHeight="1" x14ac:dyDescent="0.15">
      <c r="E95" s="12"/>
      <c r="F95" s="12"/>
      <c r="G95" s="12"/>
      <c r="H95" s="12"/>
      <c r="I95" s="12"/>
      <c r="J95" s="12"/>
      <c r="K95" s="12"/>
      <c r="L95" s="12"/>
      <c r="M95" s="12"/>
      <c r="N95" s="12"/>
      <c r="O95" s="12"/>
      <c r="P95" s="13"/>
      <c r="Q95" s="13"/>
      <c r="R95" s="13"/>
      <c r="S95" s="13"/>
      <c r="T95" s="475"/>
      <c r="U95" s="475"/>
      <c r="V95" s="475"/>
      <c r="W95" s="475"/>
      <c r="X95" s="475"/>
      <c r="Y95" s="475"/>
      <c r="Z95" s="474"/>
      <c r="AA95" s="474"/>
      <c r="AB95" s="474"/>
      <c r="AC95" s="474"/>
      <c r="AD95" s="474"/>
      <c r="AE95" s="474"/>
      <c r="AF95" s="474"/>
      <c r="AG95" s="474"/>
      <c r="AH95" s="476"/>
      <c r="AI95" s="476"/>
    </row>
    <row r="96" spans="5:35" ht="15" customHeight="1" x14ac:dyDescent="0.15">
      <c r="E96" s="12"/>
      <c r="F96" s="12"/>
      <c r="G96" s="12"/>
      <c r="H96" s="12"/>
      <c r="I96" s="12"/>
      <c r="J96" s="12"/>
      <c r="K96" s="12"/>
      <c r="L96" s="12"/>
      <c r="M96" s="12"/>
      <c r="N96" s="12"/>
      <c r="O96" s="14"/>
      <c r="P96" s="13"/>
      <c r="Q96" s="13"/>
      <c r="R96" s="13"/>
      <c r="S96" s="14"/>
      <c r="T96" s="483"/>
      <c r="U96" s="483"/>
      <c r="V96" s="483"/>
      <c r="W96" s="483"/>
      <c r="X96" s="483"/>
      <c r="Y96" s="483"/>
      <c r="Z96" s="474"/>
      <c r="AA96" s="474"/>
      <c r="AB96" s="474"/>
      <c r="AC96" s="474"/>
      <c r="AD96" s="474"/>
      <c r="AE96" s="474"/>
      <c r="AF96" s="474"/>
      <c r="AG96" s="474"/>
      <c r="AH96" s="476"/>
      <c r="AI96" s="476"/>
    </row>
    <row r="97" spans="5:35" ht="15" customHeight="1" x14ac:dyDescent="0.15">
      <c r="E97" s="12"/>
      <c r="F97" s="12"/>
      <c r="G97" s="12"/>
      <c r="H97" s="12"/>
      <c r="I97" s="12"/>
      <c r="J97" s="12"/>
      <c r="K97" s="12"/>
      <c r="L97" s="12"/>
      <c r="M97" s="12"/>
      <c r="N97" s="12"/>
      <c r="O97" s="12"/>
      <c r="P97" s="13"/>
      <c r="Q97" s="13"/>
      <c r="R97" s="13"/>
      <c r="S97" s="13"/>
      <c r="T97" s="484"/>
      <c r="U97" s="484"/>
      <c r="V97" s="484"/>
      <c r="W97" s="484"/>
      <c r="X97" s="484"/>
      <c r="Y97" s="484"/>
      <c r="Z97" s="474"/>
      <c r="AA97" s="474"/>
      <c r="AB97" s="474"/>
      <c r="AC97" s="474"/>
      <c r="AD97" s="474"/>
      <c r="AE97" s="474"/>
      <c r="AF97" s="474"/>
      <c r="AG97" s="474"/>
      <c r="AH97" s="476"/>
      <c r="AI97" s="476"/>
    </row>
    <row r="98" spans="5:35" ht="15" customHeight="1" x14ac:dyDescent="0.15">
      <c r="E98" s="12"/>
      <c r="F98" s="12"/>
      <c r="G98" s="12"/>
      <c r="H98" s="12"/>
      <c r="I98" s="12"/>
      <c r="J98" s="12"/>
      <c r="K98" s="12"/>
      <c r="L98" s="12"/>
      <c r="M98" s="12"/>
      <c r="N98" s="12"/>
      <c r="O98" s="12"/>
      <c r="P98" s="13"/>
      <c r="Q98" s="13"/>
      <c r="R98" s="13"/>
      <c r="S98" s="13"/>
      <c r="T98" s="475"/>
      <c r="U98" s="475"/>
      <c r="V98" s="475"/>
      <c r="W98" s="475"/>
      <c r="X98" s="475"/>
      <c r="Y98" s="475"/>
      <c r="Z98" s="474"/>
      <c r="AA98" s="474"/>
      <c r="AB98" s="474"/>
      <c r="AC98" s="474"/>
      <c r="AD98" s="474"/>
      <c r="AE98" s="474"/>
      <c r="AF98" s="474"/>
      <c r="AG98" s="474"/>
      <c r="AH98" s="476"/>
      <c r="AI98" s="476"/>
    </row>
    <row r="99" spans="5:35" ht="15" customHeight="1" x14ac:dyDescent="0.15">
      <c r="E99" s="12"/>
      <c r="F99" s="12"/>
      <c r="G99" s="12"/>
      <c r="H99" s="12"/>
      <c r="I99" s="12"/>
      <c r="J99" s="12"/>
      <c r="K99" s="12"/>
      <c r="L99" s="12"/>
      <c r="M99" s="12"/>
      <c r="N99" s="12"/>
      <c r="O99" s="14"/>
      <c r="P99" s="13"/>
      <c r="Q99" s="13"/>
      <c r="R99" s="13"/>
      <c r="S99" s="14"/>
      <c r="T99" s="483"/>
      <c r="U99" s="483"/>
      <c r="V99" s="483"/>
      <c r="W99" s="483"/>
      <c r="X99" s="483"/>
      <c r="Y99" s="483"/>
      <c r="Z99" s="474"/>
      <c r="AA99" s="474"/>
      <c r="AB99" s="474"/>
      <c r="AC99" s="474"/>
      <c r="AD99" s="474"/>
      <c r="AE99" s="474"/>
      <c r="AF99" s="474"/>
      <c r="AG99" s="474"/>
      <c r="AH99" s="476"/>
      <c r="AI99" s="476"/>
    </row>
    <row r="100" spans="5:35" ht="15" customHeight="1" x14ac:dyDescent="0.15">
      <c r="E100" s="12"/>
      <c r="F100" s="12"/>
      <c r="G100" s="12"/>
      <c r="H100" s="12"/>
      <c r="I100" s="12"/>
      <c r="J100" s="12"/>
      <c r="K100" s="12"/>
      <c r="L100" s="12"/>
      <c r="M100" s="12"/>
      <c r="N100" s="12"/>
      <c r="O100" s="12"/>
      <c r="P100" s="13"/>
      <c r="Q100" s="13"/>
      <c r="R100" s="13"/>
      <c r="S100" s="13"/>
      <c r="T100" s="484"/>
      <c r="U100" s="484"/>
      <c r="V100" s="484"/>
      <c r="W100" s="484"/>
      <c r="X100" s="484"/>
      <c r="Y100" s="484"/>
      <c r="Z100" s="474"/>
      <c r="AA100" s="474"/>
      <c r="AB100" s="474"/>
      <c r="AC100" s="474"/>
      <c r="AD100" s="474"/>
      <c r="AE100" s="474"/>
      <c r="AF100" s="474"/>
      <c r="AG100" s="474"/>
      <c r="AH100" s="476"/>
      <c r="AI100" s="476"/>
    </row>
    <row r="101" spans="5:35" ht="15" customHeight="1" x14ac:dyDescent="0.15">
      <c r="E101" s="12"/>
      <c r="F101" s="12"/>
      <c r="G101" s="12"/>
      <c r="H101" s="12"/>
      <c r="I101" s="12"/>
      <c r="J101" s="12"/>
      <c r="K101" s="12"/>
      <c r="L101" s="12"/>
      <c r="M101" s="12"/>
      <c r="N101" s="12"/>
      <c r="O101" s="12"/>
      <c r="P101" s="13"/>
      <c r="Q101" s="13"/>
      <c r="R101" s="13"/>
      <c r="S101" s="13"/>
      <c r="T101" s="475"/>
      <c r="U101" s="475"/>
      <c r="V101" s="475"/>
      <c r="W101" s="475"/>
      <c r="X101" s="475"/>
      <c r="Y101" s="475"/>
      <c r="Z101" s="474"/>
      <c r="AA101" s="474"/>
      <c r="AB101" s="474"/>
      <c r="AC101" s="474"/>
      <c r="AD101" s="474"/>
      <c r="AE101" s="474"/>
      <c r="AF101" s="474"/>
      <c r="AG101" s="474"/>
      <c r="AH101" s="476"/>
      <c r="AI101" s="476"/>
    </row>
    <row r="102" spans="5:35" ht="15" customHeight="1" x14ac:dyDescent="0.15">
      <c r="E102" s="12"/>
      <c r="F102" s="12"/>
      <c r="G102" s="12"/>
      <c r="H102" s="12"/>
      <c r="I102" s="12"/>
      <c r="J102" s="12"/>
      <c r="K102" s="12"/>
      <c r="L102" s="12"/>
      <c r="M102" s="12"/>
      <c r="N102" s="12"/>
      <c r="O102" s="14"/>
      <c r="P102" s="13"/>
      <c r="Q102" s="13"/>
      <c r="R102" s="13"/>
      <c r="S102" s="14"/>
      <c r="T102" s="483"/>
      <c r="U102" s="483"/>
      <c r="V102" s="483"/>
      <c r="W102" s="483"/>
      <c r="X102" s="483"/>
      <c r="Y102" s="483"/>
      <c r="Z102" s="474"/>
      <c r="AA102" s="474"/>
      <c r="AB102" s="474"/>
      <c r="AC102" s="474"/>
      <c r="AD102" s="474"/>
      <c r="AE102" s="474"/>
      <c r="AF102" s="474"/>
      <c r="AG102" s="474"/>
      <c r="AH102" s="476"/>
      <c r="AI102" s="476"/>
    </row>
    <row r="103" spans="5:35" ht="15" customHeight="1" x14ac:dyDescent="0.15">
      <c r="E103" s="12"/>
      <c r="F103" s="12"/>
      <c r="G103" s="12"/>
      <c r="H103" s="12"/>
      <c r="I103" s="12"/>
      <c r="J103" s="12"/>
      <c r="K103" s="12"/>
      <c r="L103" s="12"/>
      <c r="M103" s="12"/>
      <c r="N103" s="12"/>
      <c r="O103" s="12"/>
      <c r="P103" s="13"/>
      <c r="Q103" s="13"/>
      <c r="R103" s="13"/>
      <c r="S103" s="13"/>
      <c r="T103" s="484"/>
      <c r="U103" s="484"/>
      <c r="V103" s="484"/>
      <c r="W103" s="484"/>
      <c r="X103" s="484"/>
      <c r="Y103" s="484"/>
      <c r="Z103" s="474"/>
      <c r="AA103" s="474"/>
      <c r="AB103" s="474"/>
      <c r="AC103" s="474"/>
      <c r="AD103" s="474"/>
      <c r="AE103" s="474"/>
      <c r="AF103" s="474"/>
      <c r="AG103" s="474"/>
      <c r="AH103" s="476"/>
      <c r="AI103" s="476"/>
    </row>
    <row r="104" spans="5:35" ht="15" customHeight="1" x14ac:dyDescent="0.15">
      <c r="E104" s="12"/>
      <c r="F104" s="12"/>
      <c r="G104" s="12"/>
      <c r="H104" s="12"/>
      <c r="I104" s="12"/>
      <c r="J104" s="12"/>
      <c r="K104" s="12"/>
      <c r="L104" s="12"/>
      <c r="M104" s="12"/>
      <c r="N104" s="12"/>
      <c r="O104" s="12"/>
      <c r="P104" s="13"/>
      <c r="Q104" s="13"/>
      <c r="R104" s="13"/>
      <c r="S104" s="13"/>
      <c r="T104" s="475"/>
      <c r="U104" s="475"/>
      <c r="V104" s="475"/>
      <c r="W104" s="475"/>
      <c r="X104" s="475"/>
      <c r="Y104" s="475"/>
      <c r="Z104" s="474"/>
      <c r="AA104" s="474"/>
      <c r="AB104" s="474"/>
      <c r="AC104" s="474"/>
      <c r="AD104" s="474"/>
      <c r="AE104" s="474"/>
      <c r="AF104" s="474"/>
      <c r="AG104" s="474"/>
      <c r="AH104" s="476"/>
      <c r="AI104" s="476"/>
    </row>
    <row r="105" spans="5:35" ht="15" customHeight="1" x14ac:dyDescent="0.15">
      <c r="E105" s="12"/>
      <c r="F105" s="12"/>
      <c r="G105" s="12"/>
      <c r="H105" s="12"/>
      <c r="I105" s="12"/>
      <c r="J105" s="12"/>
      <c r="K105" s="12"/>
      <c r="L105" s="12"/>
      <c r="M105" s="12"/>
      <c r="N105" s="12"/>
      <c r="O105" s="14"/>
      <c r="P105" s="13"/>
      <c r="Q105" s="13"/>
      <c r="R105" s="13"/>
      <c r="S105" s="14"/>
      <c r="T105" s="483"/>
      <c r="U105" s="483"/>
      <c r="V105" s="483"/>
      <c r="W105" s="483"/>
      <c r="X105" s="483"/>
      <c r="Y105" s="483"/>
      <c r="Z105" s="474"/>
      <c r="AA105" s="474"/>
      <c r="AB105" s="474"/>
      <c r="AC105" s="474"/>
      <c r="AD105" s="474"/>
      <c r="AE105" s="474"/>
      <c r="AF105" s="474"/>
      <c r="AG105" s="474"/>
      <c r="AH105" s="476"/>
      <c r="AI105" s="476"/>
    </row>
  </sheetData>
  <sheetProtection selectLockedCells="1"/>
  <mergeCells count="90">
    <mergeCell ref="A12:F13"/>
    <mergeCell ref="A14:D21"/>
    <mergeCell ref="E20:E21"/>
    <mergeCell ref="A24:D27"/>
    <mergeCell ref="E24:I24"/>
    <mergeCell ref="E25:I27"/>
    <mergeCell ref="G12:AC13"/>
    <mergeCell ref="AH103:AI105"/>
    <mergeCell ref="T104:V104"/>
    <mergeCell ref="W104:Y104"/>
    <mergeCell ref="AJ16:AK17"/>
    <mergeCell ref="W105:Y105"/>
    <mergeCell ref="T100:V100"/>
    <mergeCell ref="W100:Y100"/>
    <mergeCell ref="Z100:AC102"/>
    <mergeCell ref="AH100:AI102"/>
    <mergeCell ref="T101:V101"/>
    <mergeCell ref="W101:Y101"/>
    <mergeCell ref="T102:V102"/>
    <mergeCell ref="W102:Y102"/>
    <mergeCell ref="AD97:AG99"/>
    <mergeCell ref="AH97:AI99"/>
    <mergeCell ref="T98:V98"/>
    <mergeCell ref="T105:V105"/>
    <mergeCell ref="T103:V103"/>
    <mergeCell ref="W103:Y103"/>
    <mergeCell ref="Z103:AC105"/>
    <mergeCell ref="AD103:AG105"/>
    <mergeCell ref="AJ1:BR2"/>
    <mergeCell ref="AL16:BR17"/>
    <mergeCell ref="T95:V95"/>
    <mergeCell ref="W95:Y95"/>
    <mergeCell ref="T94:V94"/>
    <mergeCell ref="W94:Y94"/>
    <mergeCell ref="Z94:AC96"/>
    <mergeCell ref="W96:Y96"/>
    <mergeCell ref="T96:V96"/>
    <mergeCell ref="AJ22:BR23"/>
    <mergeCell ref="AL14:BR15"/>
    <mergeCell ref="AJ3:BR4"/>
    <mergeCell ref="AJ10:AK11"/>
    <mergeCell ref="AD94:AG96"/>
    <mergeCell ref="A22:AI23"/>
    <mergeCell ref="AJ7:AK9"/>
    <mergeCell ref="Z97:AC99"/>
    <mergeCell ref="AD100:AG102"/>
    <mergeCell ref="W98:Y98"/>
    <mergeCell ref="AH94:AI96"/>
    <mergeCell ref="J24:AI24"/>
    <mergeCell ref="J25:AI27"/>
    <mergeCell ref="T99:V99"/>
    <mergeCell ref="W99:Y99"/>
    <mergeCell ref="T97:V97"/>
    <mergeCell ref="W97:Y97"/>
    <mergeCell ref="AD21:AF21"/>
    <mergeCell ref="AJ12:BR13"/>
    <mergeCell ref="AJ14:AK15"/>
    <mergeCell ref="AD13:AF13"/>
    <mergeCell ref="AG13:AI13"/>
    <mergeCell ref="AG14:AI14"/>
    <mergeCell ref="AG15:AI15"/>
    <mergeCell ref="AG16:AI16"/>
    <mergeCell ref="AG21:AI21"/>
    <mergeCell ref="AL7:BR9"/>
    <mergeCell ref="AJ5:AK6"/>
    <mergeCell ref="AL5:BR6"/>
    <mergeCell ref="AD20:AF20"/>
    <mergeCell ref="AD16:AF16"/>
    <mergeCell ref="AD19:AF19"/>
    <mergeCell ref="AG17:AI17"/>
    <mergeCell ref="AD14:AF14"/>
    <mergeCell ref="AG18:AI18"/>
    <mergeCell ref="AG19:AI19"/>
    <mergeCell ref="AG20:AI20"/>
    <mergeCell ref="AD15:AF15"/>
    <mergeCell ref="AL10:BR11"/>
    <mergeCell ref="AD17:AF17"/>
    <mergeCell ref="AD18:AF18"/>
    <mergeCell ref="O2:Q2"/>
    <mergeCell ref="R2:AI2"/>
    <mergeCell ref="A3:AI4"/>
    <mergeCell ref="A5:D11"/>
    <mergeCell ref="E5:I6"/>
    <mergeCell ref="E10:I11"/>
    <mergeCell ref="J10:AI11"/>
    <mergeCell ref="E7:I7"/>
    <mergeCell ref="J7:AI7"/>
    <mergeCell ref="J5:AI6"/>
    <mergeCell ref="E8:I9"/>
    <mergeCell ref="J8:AI9"/>
  </mergeCells>
  <phoneticPr fontId="2"/>
  <conditionalFormatting sqref="AD14:AF21">
    <cfRule type="expression" dxfId="3" priority="1" stopIfTrue="1">
      <formula>AND($AD$20="○",$AD$21="○",COUNTIF($AD$14:$AF$19,"○")&gt;2)</formula>
    </cfRule>
    <cfRule type="expression" dxfId="2" priority="2" stopIfTrue="1">
      <formula>AND($AD$20&lt;&gt;"○",$AD$21&lt;&gt;"○",COUNTIF($AD$14:$AF$19,"○")&gt;4)</formula>
    </cfRule>
    <cfRule type="expression" dxfId="1" priority="3" stopIfTrue="1">
      <formula>AND($AD$20&lt;&gt;"○",$AD$21="○",COUNTIF($AD$14:$AF$19,"○")&gt;3)</formula>
    </cfRule>
    <cfRule type="expression" dxfId="0" priority="4" stopIfTrue="1">
      <formula>AND($AD$20="○",$AD$21&lt;&gt;"○",COUNTIF($AD$14:$AF$19,"○")&gt;2)</formula>
    </cfRule>
  </conditionalFormatting>
  <dataValidations count="6">
    <dataValidation type="whole" operator="greaterThanOrEqual" allowBlank="1" showInputMessage="1" showErrorMessage="1" sqref="L7">
      <formula1>1</formula1>
    </dataValidation>
    <dataValidation type="whole" allowBlank="1" showInputMessage="1" showErrorMessage="1" sqref="N7">
      <formula1>1</formula1>
      <formula2>12</formula2>
    </dataValidation>
    <dataValidation type="whole" allowBlank="1" showInputMessage="1" showErrorMessage="1" sqref="P7">
      <formula1>1</formula1>
      <formula2>31</formula2>
    </dataValidation>
    <dataValidation type="list" allowBlank="1" showInputMessage="1" showErrorMessage="1" sqref="AD14:AF21">
      <formula1>"○,－"</formula1>
    </dataValidation>
    <dataValidation type="list" allowBlank="1" showInputMessage="1" showErrorMessage="1" sqref="AG16">
      <formula1>"無,研修受講実績有,推進員設置有"</formula1>
    </dataValidation>
    <dataValidation type="list" allowBlank="1" showInputMessage="1" showErrorMessage="1" sqref="AG14:AG15 AG17:AG21">
      <formula1>"無,有"</formula1>
    </dataValidation>
  </dataValidations>
  <printOptions horizontalCentered="1"/>
  <pageMargins left="0.39370078740157483" right="0.39370078740157483" top="0.59055118110236227" bottom="0.59055118110236227" header="0.31496062992125984" footer="0.31496062992125984"/>
  <pageSetup paperSize="9" scale="68" fitToWidth="2" orientation="portrait" r:id="rId1"/>
  <colBreaks count="1" manualBreakCount="1">
    <brk id="35" max="30"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50"/>
  <sheetViews>
    <sheetView showGridLines="0" view="pageBreakPreview" topLeftCell="A16" zoomScale="80" zoomScaleNormal="85" zoomScaleSheetLayoutView="80" workbookViewId="0">
      <selection activeCell="F1" sqref="F1"/>
    </sheetView>
  </sheetViews>
  <sheetFormatPr defaultColWidth="3.125" defaultRowHeight="18" customHeight="1" x14ac:dyDescent="0.15"/>
  <cols>
    <col min="1" max="50" width="3.875" style="1" customWidth="1"/>
    <col min="51" max="16384" width="3.125" style="1"/>
  </cols>
  <sheetData>
    <row r="1" spans="1:55" ht="23.25" customHeight="1" x14ac:dyDescent="0.15">
      <c r="A1" s="15" t="s">
        <v>122</v>
      </c>
      <c r="N1" s="2"/>
      <c r="O1" s="2"/>
      <c r="P1" s="2"/>
      <c r="Q1" s="3"/>
      <c r="R1" s="3"/>
      <c r="S1" s="3"/>
      <c r="T1" s="3"/>
      <c r="U1" s="3"/>
      <c r="V1" s="3"/>
      <c r="W1" s="3"/>
      <c r="X1" s="3"/>
      <c r="Y1" s="3"/>
      <c r="Z1" s="3"/>
      <c r="AA1" s="3"/>
      <c r="AB1" s="3"/>
      <c r="AC1" s="3"/>
      <c r="AD1" s="3"/>
      <c r="AE1" s="3"/>
      <c r="AF1" s="3"/>
      <c r="AG1" s="3"/>
      <c r="AH1" s="3"/>
    </row>
    <row r="2" spans="1:55" ht="26.25" customHeight="1" thickBot="1" x14ac:dyDescent="0.2">
      <c r="N2" s="404" t="s">
        <v>92</v>
      </c>
      <c r="O2" s="405"/>
      <c r="P2" s="406"/>
      <c r="Q2" s="407"/>
      <c r="R2" s="408"/>
      <c r="S2" s="408"/>
      <c r="T2" s="408"/>
      <c r="U2" s="408"/>
      <c r="V2" s="408"/>
      <c r="W2" s="408"/>
      <c r="X2" s="408"/>
      <c r="Y2" s="408"/>
      <c r="Z2" s="408"/>
      <c r="AA2" s="408"/>
      <c r="AB2" s="408"/>
      <c r="AC2" s="408"/>
      <c r="AD2" s="408"/>
      <c r="AE2" s="408"/>
      <c r="AF2" s="408"/>
      <c r="AG2" s="408"/>
      <c r="AH2" s="409"/>
    </row>
    <row r="3" spans="1:55" ht="15" customHeight="1" x14ac:dyDescent="0.15">
      <c r="A3" s="410" t="s">
        <v>123</v>
      </c>
      <c r="B3" s="521"/>
      <c r="C3" s="521"/>
      <c r="D3" s="521"/>
      <c r="E3" s="521"/>
      <c r="F3" s="521"/>
      <c r="G3" s="521"/>
      <c r="H3" s="521"/>
      <c r="I3" s="521"/>
      <c r="J3" s="521"/>
      <c r="K3" s="521"/>
      <c r="L3" s="521"/>
      <c r="M3" s="521"/>
      <c r="N3" s="521"/>
      <c r="O3" s="521"/>
      <c r="P3" s="521"/>
      <c r="Q3" s="521"/>
      <c r="R3" s="521"/>
      <c r="S3" s="521"/>
      <c r="T3" s="521"/>
      <c r="U3" s="521"/>
      <c r="V3" s="521"/>
      <c r="W3" s="521"/>
      <c r="X3" s="521"/>
      <c r="Y3" s="521"/>
      <c r="Z3" s="521"/>
      <c r="AA3" s="521"/>
      <c r="AB3" s="521"/>
      <c r="AC3" s="521"/>
      <c r="AD3" s="521"/>
      <c r="AE3" s="521"/>
      <c r="AF3" s="521"/>
      <c r="AG3" s="521"/>
      <c r="AH3" s="522"/>
    </row>
    <row r="4" spans="1:55" ht="15" customHeight="1" thickBot="1" x14ac:dyDescent="0.2">
      <c r="A4" s="523"/>
      <c r="B4" s="524"/>
      <c r="C4" s="524"/>
      <c r="D4" s="524"/>
      <c r="E4" s="524"/>
      <c r="F4" s="524"/>
      <c r="G4" s="524"/>
      <c r="H4" s="524"/>
      <c r="I4" s="524"/>
      <c r="J4" s="524"/>
      <c r="K4" s="524"/>
      <c r="L4" s="524"/>
      <c r="M4" s="524"/>
      <c r="N4" s="524"/>
      <c r="O4" s="524"/>
      <c r="P4" s="524"/>
      <c r="Q4" s="524"/>
      <c r="R4" s="524"/>
      <c r="S4" s="524"/>
      <c r="T4" s="524"/>
      <c r="U4" s="524"/>
      <c r="V4" s="524"/>
      <c r="W4" s="524"/>
      <c r="X4" s="524"/>
      <c r="Y4" s="524"/>
      <c r="Z4" s="524"/>
      <c r="AA4" s="524"/>
      <c r="AB4" s="524"/>
      <c r="AC4" s="524"/>
      <c r="AD4" s="524"/>
      <c r="AE4" s="524"/>
      <c r="AF4" s="524"/>
      <c r="AG4" s="524"/>
      <c r="AH4" s="525"/>
    </row>
    <row r="5" spans="1:55" ht="26.25" customHeight="1" x14ac:dyDescent="0.15">
      <c r="A5" s="541" t="s">
        <v>124</v>
      </c>
      <c r="B5" s="542"/>
      <c r="C5" s="588" t="s">
        <v>125</v>
      </c>
      <c r="D5" s="589"/>
      <c r="E5" s="590"/>
      <c r="F5" s="594"/>
      <c r="G5" s="595"/>
      <c r="H5" s="595"/>
      <c r="I5" s="595"/>
      <c r="J5" s="595"/>
      <c r="K5" s="595"/>
      <c r="L5" s="595"/>
      <c r="M5" s="595"/>
      <c r="N5" s="595"/>
      <c r="O5" s="595"/>
      <c r="P5" s="595"/>
      <c r="Q5" s="595"/>
      <c r="R5" s="595"/>
      <c r="S5" s="595"/>
      <c r="T5" s="595"/>
      <c r="U5" s="595"/>
      <c r="V5" s="596"/>
      <c r="W5" s="588" t="s">
        <v>126</v>
      </c>
      <c r="X5" s="589"/>
      <c r="Y5" s="589"/>
      <c r="Z5" s="589"/>
      <c r="AA5" s="590"/>
      <c r="AB5" s="588" t="s">
        <v>127</v>
      </c>
      <c r="AC5" s="589"/>
      <c r="AD5" s="589"/>
      <c r="AE5" s="589"/>
      <c r="AF5" s="589"/>
      <c r="AG5" s="589"/>
      <c r="AH5" s="598"/>
    </row>
    <row r="6" spans="1:55" ht="26.25" customHeight="1" x14ac:dyDescent="0.15">
      <c r="A6" s="543"/>
      <c r="B6" s="544"/>
      <c r="C6" s="591" t="s">
        <v>128</v>
      </c>
      <c r="D6" s="592"/>
      <c r="E6" s="593"/>
      <c r="F6" s="591" t="s">
        <v>129</v>
      </c>
      <c r="G6" s="592"/>
      <c r="H6" s="592"/>
      <c r="I6" s="592"/>
      <c r="J6" s="597"/>
      <c r="K6" s="25" t="s">
        <v>111</v>
      </c>
      <c r="L6" s="591"/>
      <c r="M6" s="592"/>
      <c r="N6" s="592"/>
      <c r="O6" s="592"/>
      <c r="P6" s="597"/>
      <c r="Q6" s="25"/>
      <c r="R6" s="591"/>
      <c r="S6" s="592"/>
      <c r="T6" s="592"/>
      <c r="U6" s="592"/>
      <c r="V6" s="597"/>
      <c r="W6" s="25"/>
      <c r="X6" s="599"/>
      <c r="Y6" s="600"/>
      <c r="Z6" s="600"/>
      <c r="AA6" s="600"/>
      <c r="AB6" s="600"/>
      <c r="AC6" s="600"/>
      <c r="AD6" s="600"/>
      <c r="AE6" s="600"/>
      <c r="AF6" s="600"/>
      <c r="AG6" s="600"/>
      <c r="AH6" s="601"/>
    </row>
    <row r="7" spans="1:55" ht="26.25" customHeight="1" x14ac:dyDescent="0.15">
      <c r="A7" s="543"/>
      <c r="B7" s="544"/>
      <c r="C7" s="472" t="s">
        <v>27</v>
      </c>
      <c r="D7" s="472"/>
      <c r="E7" s="472"/>
      <c r="F7" s="539" t="s">
        <v>98</v>
      </c>
      <c r="G7" s="539"/>
      <c r="H7" s="539"/>
      <c r="I7" s="539"/>
      <c r="J7" s="539"/>
      <c r="K7" s="585"/>
      <c r="L7" s="586"/>
      <c r="M7" s="586"/>
      <c r="N7" s="586"/>
      <c r="O7" s="586"/>
      <c r="P7" s="586"/>
      <c r="Q7" s="586"/>
      <c r="R7" s="586"/>
      <c r="S7" s="586"/>
      <c r="T7" s="586"/>
      <c r="U7" s="586"/>
      <c r="V7" s="586"/>
      <c r="W7" s="586"/>
      <c r="X7" s="586"/>
      <c r="Y7" s="586"/>
      <c r="Z7" s="586"/>
      <c r="AA7" s="586"/>
      <c r="AB7" s="586"/>
      <c r="AC7" s="586"/>
      <c r="AD7" s="586"/>
      <c r="AE7" s="586"/>
      <c r="AF7" s="586"/>
      <c r="AG7" s="586"/>
      <c r="AH7" s="587"/>
    </row>
    <row r="8" spans="1:55" ht="26.25" customHeight="1" x14ac:dyDescent="0.15">
      <c r="A8" s="543"/>
      <c r="B8" s="544"/>
      <c r="C8" s="472"/>
      <c r="D8" s="472"/>
      <c r="E8" s="472"/>
      <c r="F8" s="540" t="s">
        <v>99</v>
      </c>
      <c r="G8" s="540"/>
      <c r="H8" s="540"/>
      <c r="I8" s="540"/>
      <c r="J8" s="540"/>
      <c r="K8" s="533"/>
      <c r="L8" s="534"/>
      <c r="M8" s="534"/>
      <c r="N8" s="534"/>
      <c r="O8" s="534"/>
      <c r="P8" s="534"/>
      <c r="Q8" s="534"/>
      <c r="R8" s="534"/>
      <c r="S8" s="534"/>
      <c r="T8" s="534"/>
      <c r="U8" s="534"/>
      <c r="V8" s="534"/>
      <c r="W8" s="534"/>
      <c r="X8" s="534"/>
      <c r="Y8" s="534"/>
      <c r="Z8" s="534"/>
      <c r="AA8" s="534"/>
      <c r="AB8" s="534"/>
      <c r="AC8" s="534"/>
      <c r="AD8" s="534"/>
      <c r="AE8" s="534"/>
      <c r="AF8" s="534"/>
      <c r="AG8" s="534"/>
      <c r="AH8" s="535"/>
      <c r="AK8" s="26"/>
    </row>
    <row r="9" spans="1:55" ht="26.25" customHeight="1" x14ac:dyDescent="0.15">
      <c r="A9" s="543"/>
      <c r="B9" s="544"/>
      <c r="C9" s="472"/>
      <c r="D9" s="472"/>
      <c r="E9" s="472"/>
      <c r="F9" s="540"/>
      <c r="G9" s="540"/>
      <c r="H9" s="540"/>
      <c r="I9" s="540"/>
      <c r="J9" s="540"/>
      <c r="K9" s="536"/>
      <c r="L9" s="537"/>
      <c r="M9" s="537"/>
      <c r="N9" s="537"/>
      <c r="O9" s="537"/>
      <c r="P9" s="537"/>
      <c r="Q9" s="537"/>
      <c r="R9" s="537"/>
      <c r="S9" s="537"/>
      <c r="T9" s="537"/>
      <c r="U9" s="537"/>
      <c r="V9" s="537"/>
      <c r="W9" s="537"/>
      <c r="X9" s="537"/>
      <c r="Y9" s="537"/>
      <c r="Z9" s="537"/>
      <c r="AA9" s="537"/>
      <c r="AB9" s="537"/>
      <c r="AC9" s="537"/>
      <c r="AD9" s="537"/>
      <c r="AE9" s="537"/>
      <c r="AF9" s="537"/>
      <c r="AG9" s="537"/>
      <c r="AH9" s="538"/>
    </row>
    <row r="10" spans="1:55" ht="26.25" customHeight="1" x14ac:dyDescent="0.15">
      <c r="A10" s="543"/>
      <c r="B10" s="544"/>
      <c r="C10" s="540" t="s">
        <v>130</v>
      </c>
      <c r="D10" s="540"/>
      <c r="E10" s="540"/>
      <c r="F10" s="540"/>
      <c r="G10" s="540"/>
      <c r="H10" s="540"/>
      <c r="I10" s="540"/>
      <c r="J10" s="540"/>
      <c r="K10" s="511" t="s">
        <v>131</v>
      </c>
      <c r="L10" s="512"/>
      <c r="M10" s="512"/>
      <c r="N10" s="512"/>
      <c r="O10" s="512"/>
      <c r="P10" s="528"/>
      <c r="Q10" s="565" t="s">
        <v>132</v>
      </c>
      <c r="R10" s="526"/>
      <c r="S10" s="526"/>
      <c r="T10" s="526"/>
      <c r="U10" s="526"/>
      <c r="V10" s="27" t="s">
        <v>111</v>
      </c>
      <c r="W10" s="565" t="s">
        <v>133</v>
      </c>
      <c r="X10" s="526"/>
      <c r="Y10" s="526"/>
      <c r="Z10" s="526"/>
      <c r="AA10" s="526"/>
      <c r="AB10" s="27" t="s">
        <v>111</v>
      </c>
      <c r="AC10" s="565" t="s">
        <v>134</v>
      </c>
      <c r="AD10" s="526"/>
      <c r="AE10" s="526"/>
      <c r="AF10" s="526"/>
      <c r="AG10" s="526"/>
      <c r="AH10" s="28" t="s">
        <v>111</v>
      </c>
      <c r="AL10" s="2"/>
    </row>
    <row r="11" spans="1:55" ht="26.25" customHeight="1" x14ac:dyDescent="0.15">
      <c r="A11" s="543"/>
      <c r="B11" s="544"/>
      <c r="C11" s="540"/>
      <c r="D11" s="540"/>
      <c r="E11" s="540"/>
      <c r="F11" s="540"/>
      <c r="G11" s="540"/>
      <c r="H11" s="540"/>
      <c r="I11" s="540"/>
      <c r="J11" s="540"/>
      <c r="K11" s="437" t="s">
        <v>135</v>
      </c>
      <c r="L11" s="438"/>
      <c r="M11" s="438"/>
      <c r="N11" s="438"/>
      <c r="O11" s="438"/>
      <c r="P11" s="518"/>
      <c r="Q11" s="526"/>
      <c r="R11" s="526"/>
      <c r="S11" s="526"/>
      <c r="T11" s="526"/>
      <c r="U11" s="526"/>
      <c r="V11" s="526"/>
      <c r="W11" s="526"/>
      <c r="X11" s="526"/>
      <c r="Y11" s="526"/>
      <c r="Z11" s="526"/>
      <c r="AA11" s="526"/>
      <c r="AB11" s="526"/>
      <c r="AC11" s="526"/>
      <c r="AD11" s="526"/>
      <c r="AE11" s="526"/>
      <c r="AF11" s="526"/>
      <c r="AG11" s="526"/>
      <c r="AH11" s="527"/>
    </row>
    <row r="12" spans="1:55" ht="26.25" customHeight="1" x14ac:dyDescent="0.15">
      <c r="A12" s="543"/>
      <c r="B12" s="544"/>
      <c r="C12" s="547" t="s">
        <v>136</v>
      </c>
      <c r="D12" s="544"/>
      <c r="E12" s="565" t="s">
        <v>137</v>
      </c>
      <c r="F12" s="526"/>
      <c r="G12" s="526"/>
      <c r="H12" s="526"/>
      <c r="I12" s="526"/>
      <c r="J12" s="526"/>
      <c r="K12" s="526"/>
      <c r="L12" s="526"/>
      <c r="M12" s="526"/>
      <c r="N12" s="430" t="s">
        <v>138</v>
      </c>
      <c r="O12" s="423"/>
      <c r="P12" s="423"/>
      <c r="Q12" s="423"/>
      <c r="R12" s="423"/>
      <c r="S12" s="423"/>
      <c r="T12" s="423"/>
      <c r="U12" s="423"/>
      <c r="V12" s="423"/>
      <c r="W12" s="423"/>
      <c r="X12" s="424"/>
      <c r="Y12" s="430" t="s">
        <v>139</v>
      </c>
      <c r="Z12" s="423"/>
      <c r="AA12" s="423"/>
      <c r="AB12" s="423"/>
      <c r="AC12" s="424"/>
      <c r="AD12" s="430"/>
      <c r="AE12" s="423"/>
      <c r="AF12" s="423"/>
      <c r="AG12" s="529" t="s">
        <v>140</v>
      </c>
      <c r="AH12" s="530"/>
      <c r="AL12" s="2"/>
      <c r="AM12" s="29"/>
      <c r="AN12" s="29"/>
      <c r="AO12" s="29"/>
      <c r="AP12" s="29"/>
      <c r="AQ12" s="29"/>
      <c r="AR12" s="2"/>
      <c r="AS12" s="29"/>
      <c r="AT12" s="29"/>
      <c r="AU12" s="29"/>
      <c r="AV12" s="29"/>
      <c r="AW12" s="29"/>
      <c r="AX12" s="2"/>
      <c r="AY12" s="29"/>
      <c r="AZ12" s="29"/>
      <c r="BA12" s="29"/>
      <c r="BB12" s="29"/>
      <c r="BC12" s="29"/>
    </row>
    <row r="13" spans="1:55" ht="26.25" customHeight="1" x14ac:dyDescent="0.15">
      <c r="A13" s="543"/>
      <c r="B13" s="544"/>
      <c r="C13" s="547"/>
      <c r="D13" s="544"/>
      <c r="E13" s="531"/>
      <c r="F13" s="532"/>
      <c r="G13" s="532"/>
      <c r="H13" s="532"/>
      <c r="I13" s="532"/>
      <c r="J13" s="532"/>
      <c r="K13" s="532"/>
      <c r="L13" s="532"/>
      <c r="M13" s="532"/>
      <c r="N13" s="540" t="s">
        <v>141</v>
      </c>
      <c r="O13" s="540"/>
      <c r="P13" s="540"/>
      <c r="Q13" s="540"/>
      <c r="R13" s="540"/>
      <c r="S13" s="581" t="s">
        <v>142</v>
      </c>
      <c r="T13" s="582"/>
      <c r="U13" s="512" t="s">
        <v>143</v>
      </c>
      <c r="V13" s="512"/>
      <c r="W13" s="512"/>
      <c r="X13" s="512"/>
      <c r="Y13" s="511" t="s">
        <v>144</v>
      </c>
      <c r="Z13" s="512"/>
      <c r="AA13" s="512"/>
      <c r="AB13" s="512"/>
      <c r="AC13" s="512"/>
      <c r="AD13" s="512"/>
      <c r="AE13" s="512"/>
      <c r="AF13" s="512"/>
      <c r="AG13" s="512"/>
      <c r="AH13" s="566"/>
    </row>
    <row r="14" spans="1:55" ht="26.25" customHeight="1" x14ac:dyDescent="0.15">
      <c r="A14" s="543"/>
      <c r="B14" s="544"/>
      <c r="C14" s="547"/>
      <c r="D14" s="544"/>
      <c r="E14" s="511" t="s">
        <v>192</v>
      </c>
      <c r="F14" s="512"/>
      <c r="G14" s="512"/>
      <c r="H14" s="512"/>
      <c r="I14" s="512"/>
      <c r="J14" s="512"/>
      <c r="K14" s="512"/>
      <c r="L14" s="512"/>
      <c r="M14" s="528"/>
      <c r="N14" s="569"/>
      <c r="O14" s="569"/>
      <c r="P14" s="570"/>
      <c r="Q14" s="528" t="s">
        <v>145</v>
      </c>
      <c r="R14" s="540"/>
      <c r="S14" s="561">
        <v>1</v>
      </c>
      <c r="T14" s="562"/>
      <c r="U14" s="564" t="str">
        <f>IF(N14="","",ROUNDDOWN(N14*S14,3))</f>
        <v/>
      </c>
      <c r="V14" s="564"/>
      <c r="W14" s="512" t="s">
        <v>145</v>
      </c>
      <c r="X14" s="512"/>
      <c r="Y14" s="549" t="str">
        <f>IF(SUM(U14:V17)=0,"",SUM(U14:V17))</f>
        <v/>
      </c>
      <c r="Z14" s="550"/>
      <c r="AA14" s="550"/>
      <c r="AB14" s="550"/>
      <c r="AC14" s="550"/>
      <c r="AD14" s="417" t="s">
        <v>146</v>
      </c>
      <c r="AE14" s="417"/>
      <c r="AF14" s="417"/>
      <c r="AG14" s="417"/>
      <c r="AH14" s="555"/>
    </row>
    <row r="15" spans="1:55" ht="26.25" customHeight="1" x14ac:dyDescent="0.15">
      <c r="A15" s="543"/>
      <c r="B15" s="544"/>
      <c r="C15" s="547"/>
      <c r="D15" s="544"/>
      <c r="E15" s="511" t="s">
        <v>157</v>
      </c>
      <c r="F15" s="512"/>
      <c r="G15" s="512"/>
      <c r="H15" s="512"/>
      <c r="I15" s="512"/>
      <c r="J15" s="512"/>
      <c r="K15" s="512"/>
      <c r="L15" s="512"/>
      <c r="M15" s="528"/>
      <c r="N15" s="569"/>
      <c r="O15" s="569"/>
      <c r="P15" s="570"/>
      <c r="Q15" s="528" t="s">
        <v>145</v>
      </c>
      <c r="R15" s="540"/>
      <c r="S15" s="561">
        <v>1</v>
      </c>
      <c r="T15" s="562"/>
      <c r="U15" s="564" t="str">
        <f>IF(N15="","",ROUNDDOWN(N15*S15,3))</f>
        <v/>
      </c>
      <c r="V15" s="564"/>
      <c r="W15" s="512" t="s">
        <v>145</v>
      </c>
      <c r="X15" s="512"/>
      <c r="Y15" s="551"/>
      <c r="Z15" s="552"/>
      <c r="AA15" s="552"/>
      <c r="AB15" s="552"/>
      <c r="AC15" s="552"/>
      <c r="AD15" s="513"/>
      <c r="AE15" s="513"/>
      <c r="AF15" s="513"/>
      <c r="AG15" s="513"/>
      <c r="AH15" s="556"/>
    </row>
    <row r="16" spans="1:55" ht="26.25" customHeight="1" x14ac:dyDescent="0.15">
      <c r="A16" s="543"/>
      <c r="B16" s="544"/>
      <c r="C16" s="547"/>
      <c r="D16" s="544"/>
      <c r="E16" s="511" t="s">
        <v>158</v>
      </c>
      <c r="F16" s="512"/>
      <c r="G16" s="512"/>
      <c r="H16" s="512"/>
      <c r="I16" s="512"/>
      <c r="J16" s="512"/>
      <c r="K16" s="512"/>
      <c r="L16" s="512"/>
      <c r="M16" s="528"/>
      <c r="N16" s="569"/>
      <c r="O16" s="569"/>
      <c r="P16" s="570"/>
      <c r="Q16" s="528" t="s">
        <v>145</v>
      </c>
      <c r="R16" s="540"/>
      <c r="S16" s="563">
        <v>0.5</v>
      </c>
      <c r="T16" s="563"/>
      <c r="U16" s="564" t="str">
        <f>IF(N16="","",ROUNDDOWN(N16*(1/2),3))</f>
        <v/>
      </c>
      <c r="V16" s="564"/>
      <c r="W16" s="512" t="s">
        <v>145</v>
      </c>
      <c r="X16" s="512"/>
      <c r="Y16" s="551"/>
      <c r="Z16" s="552"/>
      <c r="AA16" s="552"/>
      <c r="AB16" s="552"/>
      <c r="AC16" s="552"/>
      <c r="AD16" s="513"/>
      <c r="AE16" s="513"/>
      <c r="AF16" s="513"/>
      <c r="AG16" s="513"/>
      <c r="AH16" s="556"/>
    </row>
    <row r="17" spans="1:34" ht="26.25" customHeight="1" thickBot="1" x14ac:dyDescent="0.2">
      <c r="A17" s="545"/>
      <c r="B17" s="546"/>
      <c r="C17" s="548"/>
      <c r="D17" s="546"/>
      <c r="E17" s="558" t="s">
        <v>193</v>
      </c>
      <c r="F17" s="559"/>
      <c r="G17" s="559"/>
      <c r="H17" s="559"/>
      <c r="I17" s="559"/>
      <c r="J17" s="559"/>
      <c r="K17" s="559"/>
      <c r="L17" s="559"/>
      <c r="M17" s="560"/>
      <c r="N17" s="519"/>
      <c r="O17" s="519"/>
      <c r="P17" s="520"/>
      <c r="Q17" s="560" t="s">
        <v>145</v>
      </c>
      <c r="R17" s="567"/>
      <c r="S17" s="568">
        <v>0.25</v>
      </c>
      <c r="T17" s="568"/>
      <c r="U17" s="571" t="str">
        <f>IF(N17="","",ROUNDDOWN(N17*(1/4),3))</f>
        <v/>
      </c>
      <c r="V17" s="571"/>
      <c r="W17" s="559" t="s">
        <v>145</v>
      </c>
      <c r="X17" s="559"/>
      <c r="Y17" s="553"/>
      <c r="Z17" s="554"/>
      <c r="AA17" s="554"/>
      <c r="AB17" s="554"/>
      <c r="AC17" s="554"/>
      <c r="AD17" s="515"/>
      <c r="AE17" s="515"/>
      <c r="AF17" s="515"/>
      <c r="AG17" s="515"/>
      <c r="AH17" s="557"/>
    </row>
    <row r="18" spans="1:34" ht="26.25" customHeight="1" x14ac:dyDescent="0.15">
      <c r="A18" s="30"/>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row>
    <row r="19" spans="1:34" ht="11.25" customHeight="1" x14ac:dyDescent="0.15">
      <c r="A19" s="31"/>
      <c r="B19" s="31"/>
      <c r="C19" s="31"/>
      <c r="D19" s="31"/>
      <c r="E19" s="32"/>
      <c r="F19" s="32"/>
      <c r="G19" s="32"/>
      <c r="H19" s="32"/>
      <c r="I19" s="32"/>
      <c r="J19" s="32"/>
      <c r="K19" s="32"/>
      <c r="L19" s="32"/>
      <c r="M19" s="32"/>
      <c r="N19" s="33"/>
      <c r="O19" s="33"/>
      <c r="P19" s="33"/>
      <c r="Q19" s="32"/>
      <c r="R19" s="32"/>
      <c r="S19" s="34"/>
      <c r="T19" s="34"/>
      <c r="U19" s="35"/>
      <c r="V19" s="35"/>
      <c r="W19" s="32"/>
      <c r="X19" s="32"/>
      <c r="Y19" s="36"/>
      <c r="Z19" s="36"/>
      <c r="AA19" s="36"/>
      <c r="AB19" s="36"/>
      <c r="AC19" s="36"/>
      <c r="AD19" s="32"/>
      <c r="AE19" s="32"/>
      <c r="AF19" s="32"/>
      <c r="AG19" s="32"/>
      <c r="AH19" s="32"/>
    </row>
    <row r="20" spans="1:34" ht="11.25" customHeight="1" x14ac:dyDescent="0.15">
      <c r="A20" s="31"/>
      <c r="B20" s="31"/>
      <c r="C20" s="31"/>
      <c r="D20" s="31"/>
      <c r="E20" s="32"/>
      <c r="F20" s="32"/>
      <c r="G20" s="32"/>
      <c r="H20" s="32"/>
      <c r="I20" s="32"/>
      <c r="J20" s="32"/>
      <c r="K20" s="32"/>
      <c r="L20" s="32"/>
      <c r="M20" s="32"/>
      <c r="N20" s="33"/>
      <c r="O20" s="33"/>
      <c r="P20" s="33"/>
      <c r="Q20" s="32"/>
      <c r="R20" s="32"/>
      <c r="S20" s="34"/>
      <c r="T20" s="34"/>
      <c r="U20" s="35"/>
      <c r="V20" s="35"/>
      <c r="W20" s="32"/>
      <c r="X20" s="32"/>
      <c r="Y20" s="36"/>
      <c r="Z20" s="36"/>
      <c r="AA20" s="36"/>
      <c r="AB20" s="36"/>
      <c r="AC20" s="36"/>
      <c r="AD20" s="32"/>
      <c r="AE20" s="32"/>
      <c r="AF20" s="32"/>
      <c r="AG20" s="32"/>
      <c r="AH20" s="32"/>
    </row>
    <row r="21" spans="1:34" ht="11.25" customHeight="1" thickBot="1" x14ac:dyDescent="0.2">
      <c r="C21" s="31"/>
      <c r="D21" s="31"/>
      <c r="E21" s="32"/>
      <c r="F21" s="32"/>
      <c r="G21" s="32"/>
      <c r="H21" s="32"/>
      <c r="I21" s="32"/>
      <c r="J21" s="32"/>
      <c r="K21" s="32"/>
      <c r="L21" s="32"/>
      <c r="M21" s="32"/>
      <c r="N21" s="33"/>
      <c r="O21" s="33"/>
      <c r="P21" s="33"/>
      <c r="Q21" s="32"/>
      <c r="R21" s="32"/>
      <c r="S21" s="34"/>
      <c r="T21" s="34"/>
      <c r="U21" s="37"/>
      <c r="V21" s="37"/>
      <c r="W21" s="32"/>
      <c r="X21" s="32"/>
      <c r="Y21" s="38"/>
      <c r="Z21" s="38"/>
      <c r="AA21" s="38"/>
      <c r="AB21" s="38"/>
      <c r="AC21" s="38"/>
      <c r="AD21" s="32"/>
      <c r="AE21" s="32"/>
      <c r="AF21" s="32"/>
      <c r="AG21" s="32"/>
      <c r="AH21" s="32"/>
    </row>
    <row r="22" spans="1:34" ht="18.75" customHeight="1" x14ac:dyDescent="0.15">
      <c r="A22" s="410" t="s">
        <v>147</v>
      </c>
      <c r="B22" s="521"/>
      <c r="C22" s="521"/>
      <c r="D22" s="521"/>
      <c r="E22" s="521"/>
      <c r="F22" s="521"/>
      <c r="G22" s="521"/>
      <c r="H22" s="521"/>
      <c r="I22" s="521"/>
      <c r="J22" s="521"/>
      <c r="K22" s="521"/>
      <c r="L22" s="521"/>
      <c r="M22" s="521"/>
      <c r="N22" s="521"/>
      <c r="O22" s="521"/>
      <c r="P22" s="521"/>
      <c r="Q22" s="521"/>
      <c r="R22" s="521"/>
      <c r="S22" s="521"/>
      <c r="T22" s="521"/>
      <c r="U22" s="521"/>
      <c r="V22" s="521"/>
      <c r="W22" s="521"/>
      <c r="X22" s="521"/>
      <c r="Y22" s="521"/>
      <c r="Z22" s="521"/>
      <c r="AA22" s="521"/>
      <c r="AB22" s="521"/>
      <c r="AC22" s="521"/>
      <c r="AD22" s="521"/>
      <c r="AE22" s="521"/>
      <c r="AF22" s="521"/>
      <c r="AG22" s="521"/>
      <c r="AH22" s="522"/>
    </row>
    <row r="23" spans="1:34" ht="18.75" customHeight="1" x14ac:dyDescent="0.15">
      <c r="A23" s="574"/>
      <c r="B23" s="575"/>
      <c r="C23" s="575"/>
      <c r="D23" s="575"/>
      <c r="E23" s="575"/>
      <c r="F23" s="575"/>
      <c r="G23" s="575"/>
      <c r="H23" s="575"/>
      <c r="I23" s="575"/>
      <c r="J23" s="575"/>
      <c r="K23" s="575"/>
      <c r="L23" s="575"/>
      <c r="M23" s="575"/>
      <c r="N23" s="575"/>
      <c r="O23" s="575"/>
      <c r="P23" s="575"/>
      <c r="Q23" s="575"/>
      <c r="R23" s="575"/>
      <c r="S23" s="575"/>
      <c r="T23" s="575"/>
      <c r="U23" s="575"/>
      <c r="V23" s="575"/>
      <c r="W23" s="575"/>
      <c r="X23" s="575"/>
      <c r="Y23" s="575"/>
      <c r="Z23" s="575"/>
      <c r="AA23" s="575"/>
      <c r="AB23" s="575"/>
      <c r="AC23" s="575"/>
      <c r="AD23" s="575"/>
      <c r="AE23" s="575"/>
      <c r="AF23" s="575"/>
      <c r="AG23" s="575"/>
      <c r="AH23" s="576"/>
    </row>
    <row r="24" spans="1:34" ht="18.75" customHeight="1" x14ac:dyDescent="0.15">
      <c r="A24" s="577" t="s">
        <v>148</v>
      </c>
      <c r="B24" s="578"/>
      <c r="C24" s="459" t="s">
        <v>149</v>
      </c>
      <c r="D24" s="459"/>
      <c r="E24" s="459"/>
      <c r="F24" s="459"/>
      <c r="G24" s="459"/>
      <c r="H24" s="459"/>
      <c r="I24" s="459"/>
      <c r="J24" s="459"/>
      <c r="K24" s="459"/>
      <c r="L24" s="459"/>
      <c r="M24" s="459"/>
      <c r="N24" s="459"/>
      <c r="O24" s="459"/>
      <c r="P24" s="459"/>
      <c r="Q24" s="459"/>
      <c r="R24" s="459"/>
      <c r="S24" s="459"/>
      <c r="T24" s="459"/>
      <c r="U24" s="459"/>
      <c r="V24" s="459"/>
      <c r="W24" s="459"/>
      <c r="X24" s="459"/>
      <c r="Y24" s="459"/>
      <c r="Z24" s="459"/>
      <c r="AA24" s="459"/>
      <c r="AB24" s="459"/>
      <c r="AC24" s="459"/>
      <c r="AD24" s="459"/>
      <c r="AE24" s="459"/>
      <c r="AF24" s="459"/>
      <c r="AG24" s="459"/>
      <c r="AH24" s="580"/>
    </row>
    <row r="25" spans="1:34" ht="18.75" customHeight="1" x14ac:dyDescent="0.15">
      <c r="A25" s="494"/>
      <c r="B25" s="579"/>
      <c r="C25" s="573"/>
      <c r="D25" s="573"/>
      <c r="E25" s="573"/>
      <c r="F25" s="573"/>
      <c r="G25" s="573"/>
      <c r="H25" s="573"/>
      <c r="I25" s="573"/>
      <c r="J25" s="573"/>
      <c r="K25" s="573"/>
      <c r="L25" s="573"/>
      <c r="M25" s="573"/>
      <c r="N25" s="573"/>
      <c r="O25" s="573"/>
      <c r="P25" s="573"/>
      <c r="Q25" s="573"/>
      <c r="R25" s="573"/>
      <c r="S25" s="573"/>
      <c r="T25" s="573"/>
      <c r="U25" s="573"/>
      <c r="V25" s="573"/>
      <c r="W25" s="573"/>
      <c r="X25" s="573"/>
      <c r="Y25" s="573"/>
      <c r="Z25" s="573"/>
      <c r="AA25" s="573"/>
      <c r="AB25" s="573"/>
      <c r="AC25" s="573"/>
      <c r="AD25" s="573"/>
      <c r="AE25" s="573"/>
      <c r="AF25" s="573"/>
      <c r="AG25" s="573"/>
      <c r="AH25" s="454"/>
    </row>
    <row r="26" spans="1:34" ht="18.75" customHeight="1" x14ac:dyDescent="0.15">
      <c r="A26" s="457" t="s">
        <v>150</v>
      </c>
      <c r="B26" s="572"/>
      <c r="C26" s="583" t="s">
        <v>151</v>
      </c>
      <c r="D26" s="583"/>
      <c r="E26" s="583"/>
      <c r="F26" s="583"/>
      <c r="G26" s="583"/>
      <c r="H26" s="583"/>
      <c r="I26" s="583"/>
      <c r="J26" s="583"/>
      <c r="K26" s="583"/>
      <c r="L26" s="583"/>
      <c r="M26" s="583"/>
      <c r="N26" s="583"/>
      <c r="O26" s="583"/>
      <c r="P26" s="583"/>
      <c r="Q26" s="583"/>
      <c r="R26" s="583"/>
      <c r="S26" s="583"/>
      <c r="T26" s="583"/>
      <c r="U26" s="583"/>
      <c r="V26" s="583"/>
      <c r="W26" s="583"/>
      <c r="X26" s="583"/>
      <c r="Y26" s="583"/>
      <c r="Z26" s="583"/>
      <c r="AA26" s="583"/>
      <c r="AB26" s="583"/>
      <c r="AC26" s="583"/>
      <c r="AD26" s="583"/>
      <c r="AE26" s="583"/>
      <c r="AF26" s="583"/>
      <c r="AG26" s="583"/>
      <c r="AH26" s="584"/>
    </row>
    <row r="27" spans="1:34" ht="18.75" customHeight="1" x14ac:dyDescent="0.15">
      <c r="A27" s="457"/>
      <c r="B27" s="572"/>
      <c r="C27" s="583"/>
      <c r="D27" s="583"/>
      <c r="E27" s="583"/>
      <c r="F27" s="583"/>
      <c r="G27" s="583"/>
      <c r="H27" s="583"/>
      <c r="I27" s="583"/>
      <c r="J27" s="583"/>
      <c r="K27" s="583"/>
      <c r="L27" s="583"/>
      <c r="M27" s="583"/>
      <c r="N27" s="583"/>
      <c r="O27" s="583"/>
      <c r="P27" s="583"/>
      <c r="Q27" s="583"/>
      <c r="R27" s="583"/>
      <c r="S27" s="583"/>
      <c r="T27" s="583"/>
      <c r="U27" s="583"/>
      <c r="V27" s="583"/>
      <c r="W27" s="583"/>
      <c r="X27" s="583"/>
      <c r="Y27" s="583"/>
      <c r="Z27" s="583"/>
      <c r="AA27" s="583"/>
      <c r="AB27" s="583"/>
      <c r="AC27" s="583"/>
      <c r="AD27" s="583"/>
      <c r="AE27" s="583"/>
      <c r="AF27" s="583"/>
      <c r="AG27" s="583"/>
      <c r="AH27" s="584"/>
    </row>
    <row r="28" spans="1:34" ht="18.75" customHeight="1" x14ac:dyDescent="0.15">
      <c r="A28" s="494" t="s">
        <v>152</v>
      </c>
      <c r="B28" s="572"/>
      <c r="C28" s="573" t="s">
        <v>153</v>
      </c>
      <c r="D28" s="573"/>
      <c r="E28" s="573"/>
      <c r="F28" s="573"/>
      <c r="G28" s="573"/>
      <c r="H28" s="573"/>
      <c r="I28" s="573"/>
      <c r="J28" s="573"/>
      <c r="K28" s="573"/>
      <c r="L28" s="573"/>
      <c r="M28" s="573"/>
      <c r="N28" s="573"/>
      <c r="O28" s="573"/>
      <c r="P28" s="573"/>
      <c r="Q28" s="573"/>
      <c r="R28" s="573"/>
      <c r="S28" s="573"/>
      <c r="T28" s="573"/>
      <c r="U28" s="573"/>
      <c r="V28" s="573"/>
      <c r="W28" s="573"/>
      <c r="X28" s="573"/>
      <c r="Y28" s="573"/>
      <c r="Z28" s="573"/>
      <c r="AA28" s="573"/>
      <c r="AB28" s="573"/>
      <c r="AC28" s="573"/>
      <c r="AD28" s="573"/>
      <c r="AE28" s="573"/>
      <c r="AF28" s="573"/>
      <c r="AG28" s="573"/>
      <c r="AH28" s="454"/>
    </row>
    <row r="29" spans="1:34" ht="18.75" customHeight="1" x14ac:dyDescent="0.15">
      <c r="A29" s="457"/>
      <c r="B29" s="572"/>
      <c r="C29" s="573"/>
      <c r="D29" s="573"/>
      <c r="E29" s="573"/>
      <c r="F29" s="573"/>
      <c r="G29" s="573"/>
      <c r="H29" s="573"/>
      <c r="I29" s="573"/>
      <c r="J29" s="573"/>
      <c r="K29" s="573"/>
      <c r="L29" s="573"/>
      <c r="M29" s="573"/>
      <c r="N29" s="573"/>
      <c r="O29" s="573"/>
      <c r="P29" s="573"/>
      <c r="Q29" s="573"/>
      <c r="R29" s="573"/>
      <c r="S29" s="573"/>
      <c r="T29" s="573"/>
      <c r="U29" s="573"/>
      <c r="V29" s="573"/>
      <c r="W29" s="573"/>
      <c r="X29" s="573"/>
      <c r="Y29" s="573"/>
      <c r="Z29" s="573"/>
      <c r="AA29" s="573"/>
      <c r="AB29" s="573"/>
      <c r="AC29" s="573"/>
      <c r="AD29" s="573"/>
      <c r="AE29" s="573"/>
      <c r="AF29" s="573"/>
      <c r="AG29" s="573"/>
      <c r="AH29" s="454"/>
    </row>
    <row r="30" spans="1:34" ht="18.75" customHeight="1" x14ac:dyDescent="0.15">
      <c r="A30" s="494" t="s">
        <v>154</v>
      </c>
      <c r="B30" s="572"/>
      <c r="C30" s="573" t="s">
        <v>196</v>
      </c>
      <c r="D30" s="573"/>
      <c r="E30" s="573"/>
      <c r="F30" s="573"/>
      <c r="G30" s="573"/>
      <c r="H30" s="573"/>
      <c r="I30" s="573"/>
      <c r="J30" s="573"/>
      <c r="K30" s="573"/>
      <c r="L30" s="573"/>
      <c r="M30" s="573"/>
      <c r="N30" s="573"/>
      <c r="O30" s="573"/>
      <c r="P30" s="573"/>
      <c r="Q30" s="573"/>
      <c r="R30" s="573"/>
      <c r="S30" s="573"/>
      <c r="T30" s="573"/>
      <c r="U30" s="573"/>
      <c r="V30" s="573"/>
      <c r="W30" s="573"/>
      <c r="X30" s="573"/>
      <c r="Y30" s="573"/>
      <c r="Z30" s="573"/>
      <c r="AA30" s="573"/>
      <c r="AB30" s="573"/>
      <c r="AC30" s="573"/>
      <c r="AD30" s="573"/>
      <c r="AE30" s="573"/>
      <c r="AF30" s="573"/>
      <c r="AG30" s="573"/>
      <c r="AH30" s="454"/>
    </row>
    <row r="31" spans="1:34" ht="18.75" customHeight="1" x14ac:dyDescent="0.15">
      <c r="A31" s="457"/>
      <c r="B31" s="572"/>
      <c r="C31" s="573"/>
      <c r="D31" s="573"/>
      <c r="E31" s="573"/>
      <c r="F31" s="573"/>
      <c r="G31" s="573"/>
      <c r="H31" s="573"/>
      <c r="I31" s="573"/>
      <c r="J31" s="573"/>
      <c r="K31" s="573"/>
      <c r="L31" s="573"/>
      <c r="M31" s="573"/>
      <c r="N31" s="573"/>
      <c r="O31" s="573"/>
      <c r="P31" s="573"/>
      <c r="Q31" s="573"/>
      <c r="R31" s="573"/>
      <c r="S31" s="573"/>
      <c r="T31" s="573"/>
      <c r="U31" s="573"/>
      <c r="V31" s="573"/>
      <c r="W31" s="573"/>
      <c r="X31" s="573"/>
      <c r="Y31" s="573"/>
      <c r="Z31" s="573"/>
      <c r="AA31" s="573"/>
      <c r="AB31" s="573"/>
      <c r="AC31" s="573"/>
      <c r="AD31" s="573"/>
      <c r="AE31" s="573"/>
      <c r="AF31" s="573"/>
      <c r="AG31" s="573"/>
      <c r="AH31" s="454"/>
    </row>
    <row r="32" spans="1:34" ht="18.75" customHeight="1" x14ac:dyDescent="0.15">
      <c r="A32" s="39"/>
      <c r="B32" s="40"/>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41"/>
    </row>
    <row r="33" spans="1:34" ht="18.75" customHeight="1" x14ac:dyDescent="0.15">
      <c r="A33" s="39"/>
      <c r="B33" s="40"/>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41"/>
    </row>
    <row r="34" spans="1:34" ht="18.75" customHeight="1" x14ac:dyDescent="0.15">
      <c r="A34" s="39"/>
      <c r="B34" s="40"/>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41"/>
    </row>
    <row r="35" spans="1:34" ht="18.75" customHeight="1" x14ac:dyDescent="0.15">
      <c r="A35" s="39"/>
      <c r="B35" s="40"/>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42"/>
    </row>
    <row r="36" spans="1:34" ht="18.75" customHeight="1" thickBot="1" x14ac:dyDescent="0.2">
      <c r="A36" s="43"/>
      <c r="B36" s="44"/>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6"/>
    </row>
    <row r="37" spans="1:34" ht="7.5" customHeight="1" x14ac:dyDescent="0.15">
      <c r="C37" s="31"/>
      <c r="D37" s="31"/>
      <c r="E37" s="2"/>
      <c r="F37" s="2"/>
      <c r="G37" s="2"/>
      <c r="H37" s="2"/>
      <c r="I37" s="2"/>
      <c r="J37" s="2"/>
      <c r="K37" s="2"/>
      <c r="L37" s="2"/>
      <c r="M37" s="2"/>
      <c r="N37" s="2"/>
      <c r="O37" s="2"/>
      <c r="P37" s="2"/>
      <c r="Q37" s="2"/>
      <c r="R37" s="47"/>
      <c r="S37" s="47"/>
      <c r="T37" s="47"/>
      <c r="U37" s="47"/>
      <c r="V37" s="47"/>
      <c r="W37" s="2"/>
      <c r="X37" s="47"/>
      <c r="Y37" s="47"/>
      <c r="Z37" s="47"/>
      <c r="AA37" s="47"/>
      <c r="AB37" s="47"/>
      <c r="AC37" s="2"/>
      <c r="AD37" s="47"/>
      <c r="AE37" s="47"/>
      <c r="AF37" s="47"/>
      <c r="AG37" s="47"/>
      <c r="AH37" s="47"/>
    </row>
    <row r="38" spans="1:34" ht="29.25" customHeight="1" x14ac:dyDescent="0.15">
      <c r="C38" s="31"/>
      <c r="D38" s="31"/>
      <c r="E38" s="2"/>
      <c r="F38" s="2"/>
      <c r="G38" s="2"/>
      <c r="H38" s="2"/>
      <c r="I38" s="2"/>
      <c r="J38" s="2"/>
      <c r="K38" s="2"/>
      <c r="L38" s="2"/>
      <c r="M38" s="2"/>
      <c r="N38" s="2"/>
      <c r="O38" s="2"/>
      <c r="P38" s="2"/>
      <c r="Q38" s="2"/>
      <c r="R38" s="47"/>
      <c r="S38" s="47"/>
      <c r="T38" s="47"/>
      <c r="U38" s="47"/>
      <c r="V38" s="47"/>
      <c r="W38" s="2"/>
      <c r="X38" s="47"/>
      <c r="Y38" s="47"/>
      <c r="Z38" s="47"/>
      <c r="AA38" s="47"/>
      <c r="AB38" s="47"/>
      <c r="AC38" s="2"/>
      <c r="AD38" s="47"/>
      <c r="AE38" s="47"/>
      <c r="AF38" s="47"/>
      <c r="AG38" s="47"/>
      <c r="AH38" s="47"/>
    </row>
    <row r="39" spans="1:34" ht="29.25" customHeight="1" x14ac:dyDescent="0.15">
      <c r="C39" s="31"/>
      <c r="D39" s="31"/>
      <c r="E39" s="2"/>
      <c r="F39" s="2"/>
      <c r="G39" s="2"/>
      <c r="H39" s="2"/>
      <c r="I39" s="2"/>
      <c r="J39" s="2"/>
      <c r="K39" s="2"/>
      <c r="L39" s="2"/>
      <c r="M39" s="2"/>
      <c r="N39" s="2"/>
      <c r="O39" s="2"/>
      <c r="P39" s="2"/>
      <c r="Q39" s="2"/>
      <c r="R39" s="47"/>
      <c r="S39" s="47"/>
      <c r="T39" s="47"/>
      <c r="U39" s="47"/>
      <c r="V39" s="47"/>
      <c r="W39" s="2"/>
      <c r="X39" s="47"/>
      <c r="Y39" s="47"/>
      <c r="Z39" s="47"/>
      <c r="AA39" s="47"/>
      <c r="AB39" s="47"/>
      <c r="AC39" s="2"/>
      <c r="AD39" s="47"/>
      <c r="AE39" s="47"/>
      <c r="AF39" s="47"/>
      <c r="AG39" s="47"/>
      <c r="AH39" s="47"/>
    </row>
    <row r="40" spans="1:34" ht="29.25" customHeight="1" x14ac:dyDescent="0.15">
      <c r="C40" s="31"/>
      <c r="D40" s="31"/>
      <c r="E40" s="2"/>
      <c r="F40" s="2"/>
      <c r="G40" s="2"/>
      <c r="H40" s="2"/>
      <c r="I40" s="2"/>
      <c r="J40" s="2"/>
      <c r="K40" s="2"/>
      <c r="L40" s="2"/>
      <c r="M40" s="2"/>
      <c r="N40" s="2"/>
      <c r="O40" s="2"/>
      <c r="P40" s="2"/>
      <c r="Q40" s="2"/>
      <c r="R40" s="47"/>
      <c r="S40" s="47"/>
      <c r="T40" s="47"/>
      <c r="U40" s="47"/>
      <c r="V40" s="47"/>
      <c r="W40" s="2"/>
      <c r="X40" s="47"/>
      <c r="Y40" s="47"/>
      <c r="Z40" s="47"/>
      <c r="AA40" s="47"/>
      <c r="AB40" s="47"/>
      <c r="AC40" s="2"/>
      <c r="AD40" s="47"/>
      <c r="AE40" s="47"/>
      <c r="AF40" s="47"/>
      <c r="AG40" s="47"/>
      <c r="AH40" s="47"/>
    </row>
    <row r="41" spans="1:34" ht="29.25" customHeight="1" x14ac:dyDescent="0.15">
      <c r="C41" s="31"/>
      <c r="D41" s="31"/>
      <c r="E41" s="2"/>
      <c r="F41" s="2"/>
      <c r="G41" s="2"/>
      <c r="H41" s="2"/>
      <c r="I41" s="2"/>
      <c r="J41" s="2"/>
      <c r="K41" s="2"/>
      <c r="L41" s="2"/>
      <c r="M41" s="2"/>
      <c r="N41" s="2"/>
      <c r="O41" s="2"/>
      <c r="P41" s="2"/>
      <c r="Q41" s="2"/>
      <c r="R41" s="47"/>
      <c r="S41" s="47"/>
      <c r="T41" s="47"/>
      <c r="U41" s="47"/>
      <c r="V41" s="47"/>
      <c r="W41" s="2"/>
      <c r="X41" s="47"/>
      <c r="Y41" s="47"/>
      <c r="Z41" s="47"/>
      <c r="AA41" s="47"/>
      <c r="AB41" s="47"/>
      <c r="AC41" s="2"/>
      <c r="AD41" s="47"/>
      <c r="AE41" s="47"/>
      <c r="AF41" s="47"/>
      <c r="AG41" s="47"/>
      <c r="AH41" s="47"/>
    </row>
    <row r="42" spans="1:34" ht="29.25" customHeight="1" x14ac:dyDescent="0.15">
      <c r="C42" s="31"/>
      <c r="D42" s="31"/>
      <c r="E42" s="2"/>
      <c r="F42" s="2"/>
      <c r="G42" s="2"/>
      <c r="H42" s="2"/>
      <c r="I42" s="2"/>
      <c r="J42" s="2"/>
      <c r="K42" s="2"/>
      <c r="L42" s="2"/>
      <c r="M42" s="2"/>
      <c r="N42" s="2"/>
      <c r="O42" s="2"/>
      <c r="P42" s="2"/>
      <c r="Q42" s="2"/>
      <c r="R42" s="47"/>
      <c r="S42" s="47"/>
      <c r="T42" s="47"/>
      <c r="U42" s="47"/>
      <c r="V42" s="47"/>
      <c r="W42" s="2"/>
      <c r="X42" s="47"/>
      <c r="Y42" s="47"/>
      <c r="Z42" s="47"/>
      <c r="AA42" s="47"/>
      <c r="AB42" s="47"/>
      <c r="AC42" s="2"/>
      <c r="AD42" s="47"/>
      <c r="AE42" s="47"/>
      <c r="AF42" s="47"/>
      <c r="AG42" s="47"/>
      <c r="AH42" s="47"/>
    </row>
    <row r="43" spans="1:34" ht="29.25" customHeight="1" x14ac:dyDescent="0.15">
      <c r="C43" s="31"/>
      <c r="D43" s="31"/>
      <c r="E43" s="2"/>
      <c r="F43" s="2"/>
      <c r="G43" s="2"/>
      <c r="H43" s="2"/>
      <c r="I43" s="2"/>
      <c r="J43" s="2"/>
      <c r="K43" s="2"/>
      <c r="L43" s="2"/>
      <c r="M43" s="2"/>
      <c r="N43" s="2"/>
      <c r="O43" s="2"/>
      <c r="P43" s="2"/>
      <c r="Q43" s="2"/>
      <c r="R43" s="47"/>
      <c r="S43" s="47"/>
      <c r="T43" s="47"/>
      <c r="U43" s="47"/>
      <c r="V43" s="47"/>
      <c r="W43" s="2"/>
      <c r="X43" s="47"/>
      <c r="Y43" s="47"/>
      <c r="Z43" s="47"/>
      <c r="AA43" s="47"/>
      <c r="AB43" s="47"/>
      <c r="AC43" s="2"/>
      <c r="AD43" s="47"/>
      <c r="AE43" s="47"/>
      <c r="AF43" s="47"/>
      <c r="AG43" s="47"/>
      <c r="AH43" s="47"/>
    </row>
    <row r="44" spans="1:34" ht="29.25" customHeight="1" x14ac:dyDescent="0.15">
      <c r="C44" s="31"/>
      <c r="D44" s="31"/>
      <c r="E44" s="2"/>
      <c r="F44" s="2"/>
      <c r="G44" s="2"/>
      <c r="H44" s="2"/>
      <c r="I44" s="2"/>
      <c r="J44" s="2"/>
      <c r="K44" s="2"/>
      <c r="L44" s="2"/>
      <c r="M44" s="2"/>
      <c r="N44" s="2"/>
      <c r="O44" s="2"/>
      <c r="P44" s="2"/>
      <c r="Q44" s="2"/>
      <c r="R44" s="47"/>
      <c r="S44" s="47"/>
      <c r="T44" s="47"/>
      <c r="U44" s="47"/>
      <c r="V44" s="47"/>
      <c r="W44" s="2"/>
      <c r="X44" s="47"/>
      <c r="Y44" s="47"/>
      <c r="Z44" s="47"/>
      <c r="AA44" s="47"/>
      <c r="AB44" s="47"/>
      <c r="AC44" s="2"/>
      <c r="AD44" s="47"/>
      <c r="AE44" s="47"/>
      <c r="AF44" s="47"/>
      <c r="AG44" s="47"/>
      <c r="AH44" s="47"/>
    </row>
    <row r="45" spans="1:34" ht="29.25" customHeight="1" x14ac:dyDescent="0.15">
      <c r="C45" s="31"/>
      <c r="D45" s="31"/>
      <c r="E45" s="2"/>
      <c r="F45" s="2"/>
      <c r="G45" s="2"/>
      <c r="H45" s="2"/>
      <c r="I45" s="2"/>
      <c r="J45" s="2"/>
      <c r="K45" s="2"/>
      <c r="L45" s="2"/>
      <c r="M45" s="2"/>
      <c r="N45" s="2"/>
      <c r="O45" s="2"/>
      <c r="P45" s="2"/>
      <c r="Q45" s="2"/>
      <c r="R45" s="47"/>
      <c r="S45" s="47"/>
      <c r="T45" s="47"/>
      <c r="U45" s="47"/>
      <c r="V45" s="47"/>
      <c r="W45" s="2"/>
      <c r="X45" s="47"/>
      <c r="Y45" s="47"/>
      <c r="Z45" s="47"/>
      <c r="AA45" s="47"/>
      <c r="AB45" s="47"/>
      <c r="AC45" s="2"/>
      <c r="AD45" s="47"/>
      <c r="AE45" s="47"/>
      <c r="AF45" s="47"/>
      <c r="AG45" s="47"/>
      <c r="AH45" s="47"/>
    </row>
    <row r="46" spans="1:34" ht="29.25" customHeight="1" x14ac:dyDescent="0.15">
      <c r="C46" s="31"/>
      <c r="D46" s="31"/>
      <c r="E46" s="2"/>
      <c r="F46" s="2"/>
      <c r="G46" s="2"/>
      <c r="H46" s="2"/>
      <c r="I46" s="2"/>
      <c r="J46" s="2"/>
      <c r="K46" s="2"/>
      <c r="L46" s="2"/>
      <c r="M46" s="2"/>
      <c r="N46" s="2"/>
      <c r="O46" s="2"/>
      <c r="P46" s="2"/>
      <c r="Q46" s="2"/>
      <c r="R46" s="47"/>
      <c r="S46" s="47"/>
      <c r="T46" s="47"/>
      <c r="U46" s="47"/>
      <c r="V46" s="47"/>
      <c r="W46" s="2"/>
      <c r="X46" s="47"/>
      <c r="Y46" s="47"/>
      <c r="Z46" s="47"/>
      <c r="AA46" s="47"/>
      <c r="AB46" s="47"/>
      <c r="AC46" s="2"/>
      <c r="AD46" s="47"/>
      <c r="AE46" s="47"/>
      <c r="AF46" s="47"/>
      <c r="AG46" s="47"/>
      <c r="AH46" s="47"/>
    </row>
    <row r="47" spans="1:34" ht="29.25" customHeight="1" x14ac:dyDescent="0.15">
      <c r="C47" s="31"/>
      <c r="D47" s="31"/>
      <c r="E47" s="2"/>
      <c r="F47" s="2"/>
      <c r="G47" s="2"/>
      <c r="H47" s="2"/>
      <c r="I47" s="2"/>
      <c r="J47" s="2"/>
      <c r="K47" s="2"/>
      <c r="L47" s="2"/>
      <c r="M47" s="2"/>
      <c r="N47" s="2"/>
      <c r="O47" s="2"/>
      <c r="P47" s="2"/>
      <c r="Q47" s="2"/>
      <c r="R47" s="47"/>
      <c r="S47" s="47"/>
      <c r="T47" s="47"/>
      <c r="U47" s="47"/>
      <c r="V47" s="47"/>
      <c r="W47" s="2"/>
      <c r="X47" s="47"/>
      <c r="Y47" s="47"/>
      <c r="Z47" s="47"/>
      <c r="AA47" s="47"/>
      <c r="AB47" s="47"/>
      <c r="AC47" s="2"/>
      <c r="AD47" s="47"/>
      <c r="AE47" s="47"/>
      <c r="AF47" s="47"/>
      <c r="AG47" s="47"/>
      <c r="AH47" s="47"/>
    </row>
    <row r="48" spans="1:34" ht="29.25" customHeight="1" x14ac:dyDescent="0.15">
      <c r="C48" s="31"/>
      <c r="D48" s="31"/>
      <c r="E48" s="2"/>
      <c r="F48" s="2"/>
      <c r="G48" s="2"/>
      <c r="H48" s="2"/>
      <c r="I48" s="2"/>
      <c r="J48" s="2"/>
      <c r="K48" s="2"/>
      <c r="L48" s="2"/>
      <c r="M48" s="2"/>
      <c r="N48" s="2"/>
      <c r="O48" s="2"/>
      <c r="P48" s="2"/>
      <c r="Q48" s="2"/>
      <c r="R48" s="47"/>
      <c r="S48" s="47"/>
      <c r="T48" s="47"/>
      <c r="U48" s="47"/>
      <c r="V48" s="47"/>
      <c r="W48" s="2"/>
      <c r="X48" s="47"/>
      <c r="Y48" s="47"/>
      <c r="Z48" s="47"/>
      <c r="AA48" s="47"/>
      <c r="AB48" s="47"/>
      <c r="AC48" s="2"/>
      <c r="AD48" s="47"/>
      <c r="AE48" s="47"/>
      <c r="AF48" s="47"/>
      <c r="AG48" s="47"/>
      <c r="AH48" s="47"/>
    </row>
    <row r="49" spans="1:34" ht="29.25" customHeight="1" x14ac:dyDescent="0.15">
      <c r="C49" s="31"/>
      <c r="D49" s="31"/>
      <c r="E49" s="2"/>
      <c r="F49" s="2"/>
      <c r="G49" s="2"/>
      <c r="H49" s="2"/>
      <c r="I49" s="2"/>
      <c r="J49" s="2"/>
      <c r="K49" s="2"/>
      <c r="L49" s="2"/>
      <c r="M49" s="2"/>
      <c r="N49" s="2"/>
      <c r="O49" s="2"/>
      <c r="P49" s="2"/>
      <c r="Q49" s="2"/>
      <c r="R49" s="47"/>
      <c r="S49" s="47"/>
      <c r="T49" s="47"/>
      <c r="U49" s="47"/>
      <c r="V49" s="47"/>
      <c r="W49" s="2"/>
      <c r="X49" s="47"/>
      <c r="Y49" s="47"/>
      <c r="Z49" s="47"/>
      <c r="AA49" s="47"/>
      <c r="AB49" s="47"/>
      <c r="AC49" s="2"/>
      <c r="AD49" s="47"/>
      <c r="AE49" s="47"/>
      <c r="AF49" s="47"/>
      <c r="AG49" s="47"/>
      <c r="AH49" s="47"/>
    </row>
    <row r="50" spans="1:34" ht="29.25" customHeight="1" x14ac:dyDescent="0.15">
      <c r="C50" s="31"/>
      <c r="D50" s="31"/>
      <c r="E50" s="2"/>
      <c r="F50" s="2"/>
      <c r="G50" s="2"/>
      <c r="H50" s="2"/>
      <c r="I50" s="2"/>
      <c r="J50" s="2"/>
      <c r="K50" s="2"/>
      <c r="L50" s="2"/>
      <c r="M50" s="2"/>
      <c r="N50" s="2"/>
      <c r="O50" s="2"/>
      <c r="P50" s="2"/>
      <c r="Q50" s="2"/>
      <c r="R50" s="47"/>
      <c r="S50" s="47"/>
      <c r="T50" s="47"/>
      <c r="U50" s="47"/>
      <c r="V50" s="47"/>
      <c r="W50" s="2"/>
      <c r="X50" s="47"/>
      <c r="Y50" s="47"/>
      <c r="Z50" s="47"/>
      <c r="AA50" s="47"/>
      <c r="AB50" s="47"/>
      <c r="AC50" s="2"/>
      <c r="AD50" s="47"/>
      <c r="AE50" s="47"/>
      <c r="AF50" s="47"/>
      <c r="AG50" s="47"/>
      <c r="AH50" s="47"/>
    </row>
    <row r="51" spans="1:34" ht="29.25" customHeight="1" x14ac:dyDescent="0.15">
      <c r="C51" s="31"/>
      <c r="D51" s="31"/>
      <c r="E51" s="2"/>
      <c r="F51" s="2"/>
      <c r="G51" s="2"/>
      <c r="H51" s="2"/>
      <c r="I51" s="2"/>
      <c r="J51" s="2"/>
      <c r="K51" s="2"/>
      <c r="L51" s="2"/>
      <c r="M51" s="2"/>
      <c r="N51" s="2"/>
      <c r="O51" s="2"/>
      <c r="P51" s="2"/>
      <c r="Q51" s="2"/>
      <c r="R51" s="47"/>
      <c r="S51" s="47"/>
      <c r="T51" s="47"/>
      <c r="U51" s="47"/>
      <c r="V51" s="47"/>
      <c r="W51" s="2"/>
      <c r="X51" s="47"/>
      <c r="Y51" s="47"/>
      <c r="Z51" s="47"/>
      <c r="AA51" s="47"/>
      <c r="AB51" s="47"/>
      <c r="AC51" s="2"/>
      <c r="AD51" s="47"/>
      <c r="AE51" s="47"/>
      <c r="AF51" s="47"/>
      <c r="AG51" s="47"/>
      <c r="AH51" s="47"/>
    </row>
    <row r="52" spans="1:34" ht="1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row>
    <row r="139" spans="7:34" ht="15" customHeight="1" x14ac:dyDescent="0.15">
      <c r="G139" s="12"/>
      <c r="H139" s="12"/>
      <c r="I139" s="12"/>
      <c r="J139" s="12"/>
      <c r="K139" s="12"/>
      <c r="L139" s="12"/>
      <c r="M139" s="12"/>
      <c r="N139" s="12"/>
      <c r="O139" s="13"/>
      <c r="P139" s="13"/>
      <c r="Q139" s="13"/>
      <c r="R139" s="13"/>
      <c r="S139" s="48"/>
      <c r="T139" s="48"/>
      <c r="U139" s="48"/>
      <c r="V139" s="48"/>
      <c r="W139" s="48"/>
      <c r="X139" s="48"/>
      <c r="Y139" s="49"/>
      <c r="Z139" s="49"/>
      <c r="AA139" s="49"/>
      <c r="AB139" s="49"/>
      <c r="AC139" s="49"/>
      <c r="AD139" s="49"/>
      <c r="AE139" s="49"/>
      <c r="AF139" s="49"/>
      <c r="AG139" s="50"/>
      <c r="AH139" s="50"/>
    </row>
    <row r="140" spans="7:34" ht="15" customHeight="1" x14ac:dyDescent="0.15">
      <c r="G140" s="12"/>
      <c r="H140" s="12"/>
      <c r="I140" s="12"/>
      <c r="J140" s="12"/>
      <c r="K140" s="12"/>
      <c r="L140" s="12"/>
      <c r="M140" s="12"/>
      <c r="N140" s="12"/>
      <c r="O140" s="13"/>
      <c r="P140" s="13"/>
      <c r="Q140" s="13"/>
      <c r="R140" s="13"/>
      <c r="S140" s="51"/>
      <c r="T140" s="51"/>
      <c r="U140" s="51"/>
      <c r="V140" s="51"/>
      <c r="W140" s="51"/>
      <c r="X140" s="51"/>
      <c r="Y140" s="49"/>
      <c r="Z140" s="49"/>
      <c r="AA140" s="49"/>
      <c r="AB140" s="49"/>
      <c r="AC140" s="49"/>
      <c r="AD140" s="49"/>
      <c r="AE140" s="49"/>
      <c r="AF140" s="49"/>
      <c r="AG140" s="50"/>
      <c r="AH140" s="50"/>
    </row>
    <row r="141" spans="7:34" ht="15" customHeight="1" x14ac:dyDescent="0.15">
      <c r="G141" s="12"/>
      <c r="H141" s="12"/>
      <c r="I141" s="12"/>
      <c r="J141" s="12"/>
      <c r="K141" s="12"/>
      <c r="L141" s="12"/>
      <c r="M141" s="12"/>
      <c r="N141" s="14"/>
      <c r="O141" s="13"/>
      <c r="P141" s="13"/>
      <c r="Q141" s="13"/>
      <c r="R141" s="14"/>
      <c r="S141" s="52"/>
      <c r="T141" s="52"/>
      <c r="U141" s="52"/>
      <c r="V141" s="52"/>
      <c r="W141" s="52"/>
      <c r="X141" s="52"/>
      <c r="Y141" s="49"/>
      <c r="Z141" s="49"/>
      <c r="AA141" s="49"/>
      <c r="AB141" s="49"/>
      <c r="AC141" s="49"/>
      <c r="AD141" s="49"/>
      <c r="AE141" s="49"/>
      <c r="AF141" s="49"/>
      <c r="AG141" s="50"/>
      <c r="AH141" s="50"/>
    </row>
    <row r="142" spans="7:34" ht="15" customHeight="1" x14ac:dyDescent="0.15">
      <c r="G142" s="12"/>
      <c r="H142" s="12"/>
      <c r="I142" s="12"/>
      <c r="J142" s="12"/>
      <c r="K142" s="12"/>
      <c r="L142" s="12"/>
      <c r="M142" s="12"/>
      <c r="N142" s="12"/>
      <c r="O142" s="13"/>
      <c r="P142" s="13"/>
      <c r="Q142" s="13"/>
      <c r="R142" s="13"/>
      <c r="S142" s="48"/>
      <c r="T142" s="48"/>
      <c r="U142" s="48"/>
      <c r="V142" s="48"/>
      <c r="W142" s="48"/>
      <c r="X142" s="48"/>
      <c r="Y142" s="49"/>
      <c r="Z142" s="49"/>
      <c r="AA142" s="49"/>
      <c r="AB142" s="49"/>
      <c r="AC142" s="49"/>
      <c r="AD142" s="49"/>
      <c r="AE142" s="49"/>
      <c r="AF142" s="49"/>
      <c r="AG142" s="50"/>
      <c r="AH142" s="50"/>
    </row>
    <row r="143" spans="7:34" ht="15" customHeight="1" x14ac:dyDescent="0.15">
      <c r="G143" s="12"/>
      <c r="H143" s="12"/>
      <c r="I143" s="12"/>
      <c r="J143" s="12"/>
      <c r="K143" s="12"/>
      <c r="L143" s="12"/>
      <c r="M143" s="12"/>
      <c r="N143" s="12"/>
      <c r="O143" s="13"/>
      <c r="P143" s="13"/>
      <c r="Q143" s="13"/>
      <c r="R143" s="13"/>
      <c r="S143" s="51"/>
      <c r="T143" s="51"/>
      <c r="U143" s="51"/>
      <c r="V143" s="51"/>
      <c r="W143" s="51"/>
      <c r="X143" s="51"/>
      <c r="Y143" s="49"/>
      <c r="Z143" s="49"/>
      <c r="AA143" s="49"/>
      <c r="AB143" s="49"/>
      <c r="AC143" s="49"/>
      <c r="AD143" s="49"/>
      <c r="AE143" s="49"/>
      <c r="AF143" s="49"/>
      <c r="AG143" s="50"/>
      <c r="AH143" s="50"/>
    </row>
    <row r="144" spans="7:34" ht="15" customHeight="1" x14ac:dyDescent="0.15">
      <c r="G144" s="12"/>
      <c r="H144" s="12"/>
      <c r="I144" s="12"/>
      <c r="J144" s="12"/>
      <c r="K144" s="12"/>
      <c r="L144" s="12"/>
      <c r="M144" s="12"/>
      <c r="N144" s="14"/>
      <c r="O144" s="13"/>
      <c r="P144" s="13"/>
      <c r="Q144" s="13"/>
      <c r="R144" s="14"/>
      <c r="S144" s="52"/>
      <c r="T144" s="52"/>
      <c r="U144" s="52"/>
      <c r="V144" s="52"/>
      <c r="W144" s="52"/>
      <c r="X144" s="52"/>
      <c r="Y144" s="49"/>
      <c r="Z144" s="49"/>
      <c r="AA144" s="49"/>
      <c r="AB144" s="49"/>
      <c r="AC144" s="49"/>
      <c r="AD144" s="49"/>
      <c r="AE144" s="49"/>
      <c r="AF144" s="49"/>
      <c r="AG144" s="50"/>
      <c r="AH144" s="50"/>
    </row>
    <row r="145" spans="7:34" ht="15" customHeight="1" x14ac:dyDescent="0.15">
      <c r="G145" s="12"/>
      <c r="H145" s="12"/>
      <c r="I145" s="12"/>
      <c r="J145" s="12"/>
      <c r="K145" s="12"/>
      <c r="L145" s="12"/>
      <c r="M145" s="12"/>
      <c r="N145" s="12"/>
      <c r="O145" s="13"/>
      <c r="P145" s="13"/>
      <c r="Q145" s="13"/>
      <c r="R145" s="13"/>
      <c r="S145" s="48"/>
      <c r="T145" s="48"/>
      <c r="U145" s="48"/>
      <c r="V145" s="48"/>
      <c r="W145" s="48"/>
      <c r="X145" s="48"/>
      <c r="Y145" s="49"/>
      <c r="Z145" s="49"/>
      <c r="AA145" s="49"/>
      <c r="AB145" s="49"/>
      <c r="AC145" s="49"/>
      <c r="AD145" s="49"/>
      <c r="AE145" s="49"/>
      <c r="AF145" s="49"/>
      <c r="AG145" s="50"/>
      <c r="AH145" s="50"/>
    </row>
    <row r="146" spans="7:34" ht="15" customHeight="1" x14ac:dyDescent="0.15">
      <c r="G146" s="12"/>
      <c r="H146" s="12"/>
      <c r="I146" s="12"/>
      <c r="J146" s="12"/>
      <c r="K146" s="12"/>
      <c r="L146" s="12"/>
      <c r="M146" s="12"/>
      <c r="N146" s="12"/>
      <c r="O146" s="13"/>
      <c r="P146" s="13"/>
      <c r="Q146" s="13"/>
      <c r="R146" s="13"/>
      <c r="S146" s="51"/>
      <c r="T146" s="51"/>
      <c r="U146" s="51"/>
      <c r="V146" s="51"/>
      <c r="W146" s="51"/>
      <c r="X146" s="51"/>
      <c r="Y146" s="49"/>
      <c r="Z146" s="49"/>
      <c r="AA146" s="49"/>
      <c r="AB146" s="49"/>
      <c r="AC146" s="49"/>
      <c r="AD146" s="49"/>
      <c r="AE146" s="49"/>
      <c r="AF146" s="49"/>
      <c r="AG146" s="50"/>
      <c r="AH146" s="50"/>
    </row>
    <row r="147" spans="7:34" ht="15" customHeight="1" x14ac:dyDescent="0.15">
      <c r="G147" s="12"/>
      <c r="H147" s="12"/>
      <c r="I147" s="12"/>
      <c r="J147" s="12"/>
      <c r="K147" s="12"/>
      <c r="L147" s="12"/>
      <c r="M147" s="12"/>
      <c r="N147" s="14"/>
      <c r="O147" s="13"/>
      <c r="P147" s="13"/>
      <c r="Q147" s="13"/>
      <c r="R147" s="14"/>
      <c r="S147" s="52"/>
      <c r="T147" s="52"/>
      <c r="U147" s="52"/>
      <c r="V147" s="52"/>
      <c r="W147" s="52"/>
      <c r="X147" s="52"/>
      <c r="Y147" s="49"/>
      <c r="Z147" s="49"/>
      <c r="AA147" s="49"/>
      <c r="AB147" s="49"/>
      <c r="AC147" s="49"/>
      <c r="AD147" s="49"/>
      <c r="AE147" s="49"/>
      <c r="AF147" s="49"/>
      <c r="AG147" s="50"/>
      <c r="AH147" s="50"/>
    </row>
    <row r="148" spans="7:34" ht="15" customHeight="1" x14ac:dyDescent="0.15">
      <c r="G148" s="12"/>
      <c r="H148" s="12"/>
      <c r="I148" s="12"/>
      <c r="J148" s="12"/>
      <c r="K148" s="12"/>
      <c r="L148" s="12"/>
      <c r="M148" s="12"/>
      <c r="N148" s="12"/>
      <c r="O148" s="13"/>
      <c r="P148" s="13"/>
      <c r="Q148" s="13"/>
      <c r="R148" s="13"/>
      <c r="S148" s="48"/>
      <c r="T148" s="48"/>
      <c r="U148" s="48"/>
      <c r="V148" s="48"/>
      <c r="W148" s="48"/>
      <c r="X148" s="48"/>
      <c r="Y148" s="49"/>
      <c r="Z148" s="49"/>
      <c r="AA148" s="49"/>
      <c r="AB148" s="49"/>
      <c r="AC148" s="49"/>
      <c r="AD148" s="49"/>
      <c r="AE148" s="49"/>
      <c r="AF148" s="49"/>
      <c r="AG148" s="50"/>
      <c r="AH148" s="50"/>
    </row>
    <row r="149" spans="7:34" ht="15" customHeight="1" x14ac:dyDescent="0.15">
      <c r="G149" s="12"/>
      <c r="H149" s="12"/>
      <c r="I149" s="12"/>
      <c r="J149" s="12"/>
      <c r="K149" s="12"/>
      <c r="L149" s="12"/>
      <c r="M149" s="12"/>
      <c r="N149" s="12"/>
      <c r="O149" s="13"/>
      <c r="P149" s="13"/>
      <c r="Q149" s="13"/>
      <c r="R149" s="13"/>
      <c r="S149" s="51"/>
      <c r="T149" s="51"/>
      <c r="U149" s="51"/>
      <c r="V149" s="51"/>
      <c r="W149" s="51"/>
      <c r="X149" s="51"/>
      <c r="Y149" s="49"/>
      <c r="Z149" s="49"/>
      <c r="AA149" s="49"/>
      <c r="AB149" s="49"/>
      <c r="AC149" s="49"/>
      <c r="AD149" s="49"/>
      <c r="AE149" s="49"/>
      <c r="AF149" s="49"/>
      <c r="AG149" s="50"/>
      <c r="AH149" s="50"/>
    </row>
    <row r="150" spans="7:34" ht="15" customHeight="1" x14ac:dyDescent="0.15">
      <c r="G150" s="12"/>
      <c r="H150" s="12"/>
      <c r="I150" s="12"/>
      <c r="J150" s="12"/>
      <c r="K150" s="12"/>
      <c r="L150" s="12"/>
      <c r="M150" s="12"/>
      <c r="N150" s="14"/>
      <c r="O150" s="13"/>
      <c r="P150" s="13"/>
      <c r="Q150" s="13"/>
      <c r="R150" s="14"/>
      <c r="S150" s="52"/>
      <c r="T150" s="52"/>
      <c r="U150" s="52"/>
      <c r="V150" s="52"/>
      <c r="W150" s="52"/>
      <c r="X150" s="52"/>
      <c r="Y150" s="49"/>
      <c r="Z150" s="49"/>
      <c r="AA150" s="49"/>
      <c r="AB150" s="49"/>
      <c r="AC150" s="49"/>
      <c r="AD150" s="49"/>
      <c r="AE150" s="49"/>
      <c r="AF150" s="49"/>
      <c r="AG150" s="50"/>
      <c r="AH150" s="50"/>
    </row>
  </sheetData>
  <sheetProtection sheet="1" selectLockedCells="1"/>
  <mergeCells count="71">
    <mergeCell ref="K7:AH7"/>
    <mergeCell ref="AC10:AG10"/>
    <mergeCell ref="C28:AH29"/>
    <mergeCell ref="C5:E5"/>
    <mergeCell ref="C6:E6"/>
    <mergeCell ref="F5:V5"/>
    <mergeCell ref="F6:J6"/>
    <mergeCell ref="L6:P6"/>
    <mergeCell ref="R6:V6"/>
    <mergeCell ref="W14:X14"/>
    <mergeCell ref="W5:AA5"/>
    <mergeCell ref="AB5:AH5"/>
    <mergeCell ref="X6:AH6"/>
    <mergeCell ref="E16:M16"/>
    <mergeCell ref="N14:P14"/>
    <mergeCell ref="U14:V14"/>
    <mergeCell ref="W10:AA10"/>
    <mergeCell ref="A30:B31"/>
    <mergeCell ref="C30:AH31"/>
    <mergeCell ref="E12:M12"/>
    <mergeCell ref="N12:X12"/>
    <mergeCell ref="U13:X13"/>
    <mergeCell ref="A22:AH23"/>
    <mergeCell ref="A24:B25"/>
    <mergeCell ref="E15:M15"/>
    <mergeCell ref="N15:P15"/>
    <mergeCell ref="C24:AH25"/>
    <mergeCell ref="A26:B27"/>
    <mergeCell ref="N13:R13"/>
    <mergeCell ref="S13:T13"/>
    <mergeCell ref="C26:AH27"/>
    <mergeCell ref="A28:B29"/>
    <mergeCell ref="Y13:AH13"/>
    <mergeCell ref="Q17:R17"/>
    <mergeCell ref="W17:X17"/>
    <mergeCell ref="S17:T17"/>
    <mergeCell ref="N16:P16"/>
    <mergeCell ref="W16:X16"/>
    <mergeCell ref="U17:V17"/>
    <mergeCell ref="A5:B17"/>
    <mergeCell ref="C12:D17"/>
    <mergeCell ref="Y14:AC17"/>
    <mergeCell ref="AD14:AH17"/>
    <mergeCell ref="W15:X15"/>
    <mergeCell ref="Q15:R15"/>
    <mergeCell ref="E17:M17"/>
    <mergeCell ref="Q16:R16"/>
    <mergeCell ref="K10:P10"/>
    <mergeCell ref="Q14:R14"/>
    <mergeCell ref="S15:T15"/>
    <mergeCell ref="S16:T16"/>
    <mergeCell ref="U16:V16"/>
    <mergeCell ref="S14:T14"/>
    <mergeCell ref="U15:V15"/>
    <mergeCell ref="Q10:U10"/>
    <mergeCell ref="K11:P11"/>
    <mergeCell ref="N17:P17"/>
    <mergeCell ref="N2:P2"/>
    <mergeCell ref="Q2:AH2"/>
    <mergeCell ref="A3:AH4"/>
    <mergeCell ref="Q11:AH11"/>
    <mergeCell ref="E14:M14"/>
    <mergeCell ref="AG12:AH12"/>
    <mergeCell ref="E13:M13"/>
    <mergeCell ref="K8:AH9"/>
    <mergeCell ref="Y12:AC12"/>
    <mergeCell ref="AD12:AF12"/>
    <mergeCell ref="F7:J7"/>
    <mergeCell ref="F8:J9"/>
    <mergeCell ref="C7:E9"/>
    <mergeCell ref="C10:J11"/>
  </mergeCells>
  <phoneticPr fontId="2"/>
  <dataValidations count="2">
    <dataValidation type="list" allowBlank="1" showInputMessage="1" showErrorMessage="1" prompt="この項目が該当する場合「○」を選択してください" sqref="Q37:Q51 AC37:AC51 W37:W51">
      <formula1>"○"</formula1>
    </dataValidation>
    <dataValidation type="list" allowBlank="1" showInputMessage="1" showErrorMessage="1" sqref="K6 W6:X6 Q6 V10 AB10 AH10">
      <formula1>"□,■"</formula1>
    </dataValidation>
  </dataValidations>
  <printOptions horizontalCentered="1"/>
  <pageMargins left="0.59055118110236227" right="0.39370078740157483" top="0.59055118110236227" bottom="0.59055118110236227" header="0.31496062992125984" footer="0.31496062992125984"/>
  <pageSetup paperSize="9" scale="70" fitToWidth="0"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4511FDF-DF83-419F-9F1F-B4B82BE59945}">
  <ds:schemaRefs>
    <ds:schemaRef ds:uri="http://schemas.microsoft.com/sharepoint/v3/contenttype/forms"/>
  </ds:schemaRefs>
</ds:datastoreItem>
</file>

<file path=customXml/itemProps2.xml><?xml version="1.0" encoding="utf-8"?>
<ds:datastoreItem xmlns:ds="http://schemas.openxmlformats.org/officeDocument/2006/customXml" ds:itemID="{7549A4E2-CF05-4746-A540-16AD495250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評価項目(標準)</vt:lpstr>
      <vt:lpstr>届出書</vt:lpstr>
      <vt:lpstr>様式１</vt:lpstr>
      <vt:lpstr>様式１（経常JV用）</vt:lpstr>
      <vt:lpstr>様式２</vt:lpstr>
      <vt:lpstr>様式３</vt:lpstr>
      <vt:lpstr>届出書!Print_Area</vt:lpstr>
      <vt:lpstr>'評価項目(標準)'!Print_Area</vt:lpstr>
      <vt:lpstr>様式１!Print_Area</vt:lpstr>
      <vt:lpstr>'様式１（経常JV用）'!Print_Area</vt:lpstr>
      <vt:lpstr>様式２!Print_Area</vt:lpstr>
      <vt:lpstr>様式３!Print_Area</vt:lpstr>
      <vt:lpstr>'評価項目(標準)'!Print_Titles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2017-01-06T06:14:40Z</dcterms:created>
  <dcterms:modified xsi:type="dcterms:W3CDTF">2025-06-11T07:22:51Z</dcterms:modified>
  <cp:category/>
  <cp:contentStatus/>
</cp:coreProperties>
</file>